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教育考试院\"/>
    </mc:Choice>
  </mc:AlternateContent>
  <bookViews>
    <workbookView xWindow="0" yWindow="0" windowWidth="28800" windowHeight="123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E13" i="4"/>
  <c r="D13" i="4"/>
  <c r="E12" i="4"/>
  <c r="D12" i="4"/>
  <c r="E9" i="4"/>
  <c r="D9" i="4"/>
  <c r="F8" i="4"/>
  <c r="E8" i="4"/>
  <c r="D8" i="4"/>
  <c r="D23" i="3"/>
  <c r="D22" i="3"/>
  <c r="D21" i="3"/>
  <c r="D20" i="3"/>
  <c r="D19" i="3"/>
  <c r="D18" i="3"/>
  <c r="E17" i="3"/>
  <c r="D17" i="3"/>
  <c r="E16" i="3"/>
  <c r="D16" i="3"/>
  <c r="E15" i="3"/>
  <c r="D15" i="3"/>
  <c r="E11" i="3"/>
  <c r="D11" i="3"/>
  <c r="E10" i="3"/>
  <c r="D10" i="3"/>
  <c r="E9" i="3"/>
  <c r="D9" i="3"/>
  <c r="F8" i="3"/>
  <c r="E8" i="3"/>
  <c r="D8" i="3"/>
  <c r="F17" i="2"/>
  <c r="E17" i="2"/>
  <c r="C17" i="2"/>
</calcChain>
</file>

<file path=xl/sharedStrings.xml><?xml version="1.0" encoding="utf-8"?>
<sst xmlns="http://schemas.openxmlformats.org/spreadsheetml/2006/main" count="367" uniqueCount="262">
  <si>
    <t>表一</t>
  </si>
  <si>
    <t>巫溪县教育考试院2025年财政拨款收支总表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</si>
  <si>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</si>
  <si>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</si>
  <si>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</si>
  <si>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</si>
  <si>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</si>
  <si>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</si>
  <si>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</si>
  <si>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</si>
  <si>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</si>
  <si>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</si>
  <si>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</si>
  <si>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</si>
  <si>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</si>
  <si>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</si>
  <si>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</si>
  <si>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</si>
  <si>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</si>
  <si>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</si>
  <si>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</si>
  <si>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</si>
  <si>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</si>
  <si>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</si>
  <si>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</si>
  <si>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</si>
  <si>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</si>
  <si>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</si>
  <si>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巫溪县教育考试院2025年一般公共预算财政拨款支出预算表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</si>
  <si>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</si>
  <si>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</si>
  <si>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</si>
  <si>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</si>
  <si>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</si>
  <si>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</si>
  <si>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</si>
  <si>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</si>
  <si>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20501</t>
    </r>
  </si>
  <si>
    <r>
      <rPr>
        <sz val="10"/>
        <color rgb="FF000000"/>
        <rFont val="方正仿宋_GBK"/>
        <charset val="134"/>
      </rPr>
      <t> 教育管理事务</t>
    </r>
  </si>
  <si>
    <r>
      <rPr>
        <sz val="10"/>
        <color rgb="FF000000"/>
        <rFont val="方正仿宋_GBK"/>
        <charset val="134"/>
      </rPr>
      <t>  2050199</t>
    </r>
  </si>
  <si>
    <r>
      <rPr>
        <sz val="10"/>
        <color rgb="FF000000"/>
        <rFont val="方正仿宋_GBK"/>
        <charset val="134"/>
      </rPr>
      <t>  其他教育管理事务支出</t>
    </r>
  </si>
  <si>
    <r>
      <rPr>
        <sz val="10"/>
        <color rgb="FF000000"/>
        <rFont val="方正仿宋_GBK"/>
        <charset val="134"/>
      </rPr>
      <t> 20599</t>
    </r>
  </si>
  <si>
    <r>
      <rPr>
        <sz val="10"/>
        <color rgb="FF000000"/>
        <rFont val="方正仿宋_GBK"/>
        <charset val="134"/>
      </rPr>
      <t> 其他教育支出</t>
    </r>
  </si>
  <si>
    <r>
      <rPr>
        <sz val="10"/>
        <color rgb="FF000000"/>
        <rFont val="方正仿宋_GBK"/>
        <charset val="134"/>
      </rPr>
      <t>  2059999</t>
    </r>
  </si>
  <si>
    <r>
      <rPr>
        <sz val="10"/>
        <color rgb="FF000000"/>
        <rFont val="方正仿宋_GBK"/>
        <charset val="134"/>
      </rPr>
      <t>  其他教育支出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</si>
  <si>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</si>
  <si>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</si>
  <si>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</si>
  <si>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</si>
  <si>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</si>
  <si>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</si>
  <si>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</si>
  <si>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</si>
  <si>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</si>
  <si>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</si>
  <si>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</si>
  <si>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</si>
  <si>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</si>
  <si>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</si>
  <si>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</si>
  <si>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</si>
  <si>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</si>
  <si>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</si>
  <si>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</si>
  <si>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巫溪县教育考试院2025年一般公共预算财政拨款基本支出预算表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</si>
  <si>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</si>
  <si>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</si>
  <si>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</si>
  <si>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</si>
  <si>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</si>
  <si>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</si>
  <si>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</si>
  <si>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</si>
  <si>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</si>
  <si>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</si>
  <si>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</si>
  <si>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</si>
  <si>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</si>
  <si>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</si>
  <si>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</si>
  <si>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</si>
  <si>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</si>
  <si>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</si>
  <si>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</si>
  <si>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</si>
  <si>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</si>
  <si>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</si>
  <si>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</si>
  <si>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</si>
  <si>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</si>
  <si>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</si>
  <si>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</si>
  <si>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</si>
  <si>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</si>
  <si>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</si>
  <si>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</si>
  <si>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</si>
  <si>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</si>
  <si>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</si>
  <si>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</si>
  <si>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</si>
  <si>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</si>
  <si>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</si>
  <si>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</si>
  <si>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</si>
  <si>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</si>
  <si>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表四</t>
  </si>
  <si>
    <t>巫溪县教育考试院2025年一般公共预算“三公”经费支出表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</si>
  <si>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</si>
  <si>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</si>
  <si>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</si>
  <si>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</si>
  <si>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</si>
  <si>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</si>
  <si>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</si>
  <si>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</si>
  <si>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巫溪县教育考试院2025年政府性基金预算支出表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</si>
  <si>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</si>
  <si>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</si>
  <si>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</si>
  <si>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</si>
  <si>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</si>
  <si>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巫溪县教育考试院2025年部门收支总表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</si>
  <si>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</si>
  <si>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</si>
  <si>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</si>
  <si>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</si>
  <si>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</si>
  <si>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</si>
  <si>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</si>
  <si>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</si>
  <si>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巫溪县教育考试院2025年部门收入总表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</si>
  <si>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</si>
  <si>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</si>
  <si>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</si>
  <si>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</si>
  <si>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</si>
  <si>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</si>
  <si>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</si>
  <si>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</si>
  <si>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</si>
  <si>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</si>
  <si>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20501</t>
    </r>
  </si>
  <si>
    <r>
      <rPr>
        <sz val="9"/>
        <color rgb="FF000000"/>
        <rFont val="方正仿宋_GBK"/>
        <charset val="134"/>
      </rPr>
      <t> 教育管理事务</t>
    </r>
  </si>
  <si>
    <r>
      <rPr>
        <sz val="9"/>
        <color rgb="FF000000"/>
        <rFont val="方正仿宋_GBK"/>
        <charset val="134"/>
      </rPr>
      <t>  2050199</t>
    </r>
  </si>
  <si>
    <r>
      <rPr>
        <sz val="9"/>
        <color rgb="FF000000"/>
        <rFont val="方正仿宋_GBK"/>
        <charset val="134"/>
      </rPr>
      <t>  其他教育管理事务支出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</si>
  <si>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</si>
  <si>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</si>
  <si>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</si>
  <si>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</si>
  <si>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</si>
  <si>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</si>
  <si>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</si>
  <si>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</si>
  <si>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</si>
  <si>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</si>
  <si>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</si>
  <si>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</si>
  <si>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</si>
  <si>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</si>
  <si>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</si>
  <si>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巫溪县教育考试院2025年部门支出总表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</si>
  <si>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</si>
  <si>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</si>
  <si>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20501</t>
    </r>
  </si>
  <si>
    <r>
      <rPr>
        <sz val="12"/>
        <color rgb="FF000000"/>
        <rFont val="方正仿宋_GBK"/>
        <charset val="134"/>
      </rPr>
      <t> 教育管理事务</t>
    </r>
  </si>
  <si>
    <r>
      <rPr>
        <sz val="12"/>
        <color rgb="FF000000"/>
        <rFont val="方正仿宋_GBK"/>
        <charset val="134"/>
      </rPr>
      <t>  2050199</t>
    </r>
  </si>
  <si>
    <r>
      <rPr>
        <sz val="12"/>
        <color rgb="FF000000"/>
        <rFont val="方正仿宋_GBK"/>
        <charset val="134"/>
      </rPr>
      <t>  其他教育管理事务支出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</si>
  <si>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</si>
  <si>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</si>
  <si>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</si>
  <si>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</si>
  <si>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</si>
  <si>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</si>
  <si>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</si>
  <si>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</si>
  <si>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</si>
  <si>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</si>
  <si>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</si>
  <si>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</si>
  <si>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</si>
  <si>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</si>
  <si>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</si>
  <si>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巫溪县教育考试院2025年政府采购预算明细表</t>
  </si>
  <si>
    <t>项目编号</t>
  </si>
  <si>
    <t>备注：年初本单位无政府采购预算，故此表无数据。</t>
  </si>
  <si>
    <t>表十</t>
  </si>
  <si>
    <t>巫溪县教育考试院2025年部门预算整体绩效目标表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</si>
  <si>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</si>
  <si>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</si>
  <si>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</si>
  <si>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</si>
  <si>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</si>
  <si>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</si>
  <si>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</si>
  <si>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</si>
  <si>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</si>
  <si>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备注：本单位不属于部门整体绩效目标编制范围，故此表无数据</t>
  </si>
  <si>
    <t>表十一</t>
  </si>
  <si>
    <t>巫溪县教育考试院2025年重点专项资金绩效目标表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</si>
  <si>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</si>
  <si>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</si>
  <si>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</si>
  <si>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</si>
  <si>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</si>
  <si>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</si>
  <si>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</si>
  <si>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</si>
  <si>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</si>
  <si>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巫溪县教育考试院2025年一般性项目绩效目标表（一级项目）</t>
  </si>
  <si>
    <t>单位信息：</t>
  </si>
  <si>
    <t>042003-巫溪县教育考试院</t>
  </si>
  <si>
    <t>项目名称：</t>
  </si>
  <si>
    <t>高考考试考务费用</t>
  </si>
  <si>
    <t>职能职责与活动：</t>
  </si>
  <si>
    <t>06-学生管理/05-学生管理</t>
  </si>
  <si>
    <t>主管部门：</t>
  </si>
  <si>
    <t>042-巫溪县教育委员会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</si>
  <si>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</si>
  <si>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</si>
  <si>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</si>
  <si>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</si>
  <si>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</si>
  <si>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</si>
  <si>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</si>
  <si>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保障国家性考试正常运行，提升考生综合素质。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</si>
  <si>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</si>
  <si>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</si>
  <si>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</si>
  <si>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</si>
  <si>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</si>
  <si>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</si>
  <si>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</si>
  <si>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</si>
  <si>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</si>
  <si>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产出指标</t>
  </si>
  <si>
    <t>数量指标</t>
  </si>
  <si>
    <t>组织考试次数</t>
  </si>
  <si>
    <t>＝</t>
  </si>
  <si>
    <t>7</t>
  </si>
  <si>
    <t>次</t>
  </si>
  <si>
    <t>20</t>
  </si>
  <si>
    <t>考试需要的工作人员数量</t>
  </si>
  <si>
    <t>≥</t>
  </si>
  <si>
    <t>500</t>
  </si>
  <si>
    <t>人</t>
  </si>
  <si>
    <t>平均每场考试涉及考生数量</t>
  </si>
  <si>
    <t>1000</t>
  </si>
  <si>
    <t>效益指标</t>
  </si>
  <si>
    <t>社会效益</t>
  </si>
  <si>
    <t>完成考试达到的效果</t>
  </si>
  <si>
    <t>定性</t>
  </si>
  <si>
    <t>良好</t>
  </si>
  <si>
    <t>满意度指标</t>
  </si>
  <si>
    <t>服务对象满意度指标</t>
  </si>
  <si>
    <t>考生满意度</t>
  </si>
  <si>
    <t>83</t>
  </si>
  <si>
    <t>%</t>
  </si>
  <si>
    <t>10</t>
  </si>
  <si>
    <t>单位：万元</t>
    <phoneticPr fontId="41" type="noConversion"/>
  </si>
  <si>
    <t>表十二</t>
    <phoneticPr fontId="41" type="noConversion"/>
  </si>
  <si>
    <t>指标方向性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</si>
</sst>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color rgb="FF000000"/>
      <name val="方正黑体简体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name val="simhei"/>
      <family val="3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9"/>
      <name val="宋体"/>
      <family val="3"/>
      <charset val="134"/>
      <scheme val="minor"/>
    </font>
    <font>
      <sz val="10"/>
      <color rgb="FF000000"/>
      <name val="方正黑体简体"/>
      <charset val="134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12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1">
      <alignment vertical="center"/>
    </xf>
    <xf numFmtId="0" fontId="5" fillId="0" borderId="0" xfId="2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/>
    </xf>
    <xf numFmtId="49" fontId="9" fillId="0" borderId="3" xfId="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4" fontId="28" fillId="0" borderId="1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0" fontId="33" fillId="0" borderId="10" xfId="0" applyFont="1" applyBorder="1" applyAlignment="1">
      <alignment horizontal="left" vertical="center"/>
    </xf>
    <xf numFmtId="0" fontId="33" fillId="0" borderId="10" xfId="0" applyFont="1" applyBorder="1">
      <alignment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3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/>
    </xf>
    <xf numFmtId="4" fontId="14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left" vertical="center" wrapText="1"/>
    </xf>
    <xf numFmtId="178" fontId="9" fillId="0" borderId="5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>
      <alignment horizontal="center" vertical="center"/>
    </xf>
    <xf numFmtId="178" fontId="9" fillId="0" borderId="6" xfId="2" applyNumberFormat="1" applyFont="1" applyFill="1" applyBorder="1" applyAlignment="1">
      <alignment horizontal="center" vertical="center"/>
    </xf>
    <xf numFmtId="178" fontId="9" fillId="0" borderId="7" xfId="2" applyNumberFormat="1" applyFont="1" applyFill="1" applyBorder="1" applyAlignment="1">
      <alignment horizontal="center" vertical="center"/>
    </xf>
    <xf numFmtId="178" fontId="9" fillId="0" borderId="8" xfId="2" applyNumberFormat="1" applyFont="1" applyFill="1" applyBorder="1" applyAlignment="1">
      <alignment horizontal="center" vertical="center"/>
    </xf>
    <xf numFmtId="178" fontId="9" fillId="0" borderId="9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3">
    <cellStyle name="常规" xfId="0" builtinId="0"/>
    <cellStyle name="常规 2" xfId="2"/>
    <cellStyle name="常规 5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7" sqref="C7:C12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3" t="s">
        <v>0</v>
      </c>
    </row>
    <row r="2" spans="1:8" ht="40.5" customHeight="1">
      <c r="B2" s="66" t="s">
        <v>1</v>
      </c>
      <c r="C2" s="66"/>
      <c r="D2" s="66"/>
      <c r="E2" s="66"/>
      <c r="F2" s="66"/>
      <c r="G2" s="66"/>
      <c r="H2" s="66"/>
    </row>
    <row r="3" spans="1:8" ht="23.25" customHeight="1">
      <c r="H3" s="46" t="s">
        <v>2</v>
      </c>
    </row>
    <row r="4" spans="1:8" ht="43.15" customHeight="1">
      <c r="B4" s="67" t="s">
        <v>3</v>
      </c>
      <c r="C4" s="67"/>
      <c r="D4" s="67" t="s">
        <v>4</v>
      </c>
      <c r="E4" s="67"/>
      <c r="F4" s="67"/>
      <c r="G4" s="67"/>
      <c r="H4" s="67"/>
    </row>
    <row r="5" spans="1:8" ht="43.15" customHeight="1">
      <c r="B5" s="47" t="s">
        <v>5</v>
      </c>
      <c r="C5" s="47" t="s">
        <v>6</v>
      </c>
      <c r="D5" s="47" t="s">
        <v>5</v>
      </c>
      <c r="E5" s="47" t="s">
        <v>7</v>
      </c>
      <c r="F5" s="31" t="s">
        <v>8</v>
      </c>
      <c r="G5" s="31" t="s">
        <v>9</v>
      </c>
      <c r="H5" s="31" t="s">
        <v>10</v>
      </c>
    </row>
    <row r="6" spans="1:8" ht="24.2" customHeight="1">
      <c r="B6" s="48" t="s">
        <v>11</v>
      </c>
      <c r="C6" s="63">
        <v>151.15</v>
      </c>
      <c r="D6" s="48" t="s">
        <v>12</v>
      </c>
      <c r="E6" s="63">
        <v>157.87</v>
      </c>
      <c r="F6" s="63">
        <v>157.87</v>
      </c>
      <c r="G6" s="63"/>
      <c r="H6" s="63"/>
    </row>
    <row r="7" spans="1:8" ht="23.25" customHeight="1">
      <c r="B7" s="35" t="s">
        <v>13</v>
      </c>
      <c r="C7" s="49">
        <v>151.15</v>
      </c>
      <c r="D7" s="35" t="s">
        <v>14</v>
      </c>
      <c r="E7" s="49">
        <v>133.02000000000001</v>
      </c>
      <c r="F7" s="49">
        <v>133.02000000000001</v>
      </c>
      <c r="G7" s="49"/>
      <c r="H7" s="49"/>
    </row>
    <row r="8" spans="1:8" ht="23.25" customHeight="1">
      <c r="B8" s="35" t="s">
        <v>15</v>
      </c>
      <c r="C8" s="49"/>
      <c r="D8" s="35" t="s">
        <v>16</v>
      </c>
      <c r="E8" s="49">
        <v>16.18</v>
      </c>
      <c r="F8" s="49">
        <v>16.18</v>
      </c>
      <c r="G8" s="49"/>
      <c r="H8" s="49"/>
    </row>
    <row r="9" spans="1:8" ht="23.25" customHeight="1">
      <c r="B9" s="35" t="s">
        <v>17</v>
      </c>
      <c r="C9" s="49"/>
      <c r="D9" s="35" t="s">
        <v>18</v>
      </c>
      <c r="E9" s="49">
        <v>3.94</v>
      </c>
      <c r="F9" s="49">
        <v>3.94</v>
      </c>
      <c r="G9" s="49"/>
      <c r="H9" s="49"/>
    </row>
    <row r="10" spans="1:8" ht="23.25" customHeight="1">
      <c r="B10" s="35"/>
      <c r="C10" s="49"/>
      <c r="D10" s="35" t="s">
        <v>19</v>
      </c>
      <c r="E10" s="49">
        <v>4.7300000000000004</v>
      </c>
      <c r="F10" s="49">
        <v>4.7300000000000004</v>
      </c>
      <c r="G10" s="49"/>
      <c r="H10" s="49"/>
    </row>
    <row r="11" spans="1:8" ht="16.350000000000001" customHeight="1">
      <c r="B11" s="64"/>
      <c r="C11" s="49"/>
      <c r="D11" s="64"/>
      <c r="E11" s="65"/>
      <c r="F11" s="65"/>
      <c r="G11" s="65"/>
      <c r="H11" s="65"/>
    </row>
    <row r="12" spans="1:8" ht="22.35" customHeight="1">
      <c r="B12" s="32" t="s">
        <v>20</v>
      </c>
      <c r="C12" s="49">
        <v>6.72</v>
      </c>
      <c r="D12" s="32" t="s">
        <v>21</v>
      </c>
      <c r="E12" s="65"/>
      <c r="F12" s="65"/>
      <c r="G12" s="65"/>
      <c r="H12" s="65"/>
    </row>
    <row r="13" spans="1:8" ht="21.6" customHeight="1">
      <c r="B13" s="38" t="s">
        <v>22</v>
      </c>
      <c r="C13" s="49">
        <v>6.72</v>
      </c>
      <c r="D13" s="64"/>
      <c r="E13" s="65"/>
      <c r="F13" s="65"/>
      <c r="G13" s="65"/>
      <c r="H13" s="65"/>
    </row>
    <row r="14" spans="1:8" ht="20.65" customHeight="1">
      <c r="B14" s="38" t="s">
        <v>23</v>
      </c>
      <c r="C14" s="49"/>
      <c r="D14" s="64"/>
      <c r="E14" s="65"/>
      <c r="F14" s="65"/>
      <c r="G14" s="65"/>
      <c r="H14" s="65"/>
    </row>
    <row r="15" spans="1:8" ht="20.65" customHeight="1">
      <c r="B15" s="38" t="s">
        <v>24</v>
      </c>
      <c r="C15" s="65"/>
      <c r="D15" s="64"/>
      <c r="E15" s="65"/>
      <c r="F15" s="65"/>
      <c r="G15" s="65"/>
      <c r="H15" s="65"/>
    </row>
    <row r="16" spans="1:8" ht="16.350000000000001" customHeight="1">
      <c r="B16" s="64"/>
      <c r="C16" s="65"/>
      <c r="D16" s="64"/>
      <c r="E16" s="65"/>
      <c r="F16" s="65"/>
      <c r="G16" s="65"/>
      <c r="H16" s="65"/>
    </row>
    <row r="17" spans="2:8" ht="24.2" customHeight="1">
      <c r="B17" s="48" t="s">
        <v>25</v>
      </c>
      <c r="C17" s="63">
        <f>C6+C12</f>
        <v>157.87</v>
      </c>
      <c r="D17" s="48" t="s">
        <v>26</v>
      </c>
      <c r="E17" s="63">
        <f>E7+E8+E9+E10</f>
        <v>157.87</v>
      </c>
      <c r="F17" s="63">
        <f>F7+F8+F9+F10</f>
        <v>157.87</v>
      </c>
      <c r="G17" s="63"/>
      <c r="H17" s="63"/>
    </row>
  </sheetData>
  <mergeCells count="3">
    <mergeCell ref="B2:H2"/>
    <mergeCell ref="B4:C4"/>
    <mergeCell ref="D4:H4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8" sqref="E8:F8"/>
    </sheetView>
  </sheetViews>
  <sheetFormatPr defaultColWidth="10" defaultRowHeight="13.5"/>
  <cols>
    <col min="1" max="1" width="0.125" customWidth="1"/>
    <col min="2" max="2" width="14.1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3" t="s">
        <v>27</v>
      </c>
      <c r="C1" s="1"/>
      <c r="D1" s="1"/>
      <c r="E1" s="1"/>
      <c r="F1" s="1"/>
    </row>
    <row r="2" spans="1:6" ht="16.350000000000001" customHeight="1">
      <c r="B2" s="71" t="s">
        <v>28</v>
      </c>
      <c r="C2" s="71"/>
      <c r="D2" s="71"/>
      <c r="E2" s="71"/>
      <c r="F2" s="71"/>
    </row>
    <row r="3" spans="1:6" ht="16.350000000000001" customHeight="1">
      <c r="B3" s="71"/>
      <c r="C3" s="71"/>
      <c r="D3" s="71"/>
      <c r="E3" s="71"/>
      <c r="F3" s="71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28" t="s">
        <v>2</v>
      </c>
    </row>
    <row r="6" spans="1:6" ht="34.5" customHeight="1">
      <c r="B6" s="68" t="s">
        <v>29</v>
      </c>
      <c r="C6" s="68"/>
      <c r="D6" s="68" t="s">
        <v>30</v>
      </c>
      <c r="E6" s="68"/>
      <c r="F6" s="68"/>
    </row>
    <row r="7" spans="1:6" ht="29.25" customHeight="1">
      <c r="B7" s="61" t="s">
        <v>31</v>
      </c>
      <c r="C7" s="61" t="s">
        <v>32</v>
      </c>
      <c r="D7" s="61" t="s">
        <v>33</v>
      </c>
      <c r="E7" s="61" t="s">
        <v>34</v>
      </c>
      <c r="F7" s="61" t="s">
        <v>35</v>
      </c>
    </row>
    <row r="8" spans="1:6" ht="18.95" customHeight="1">
      <c r="B8" s="69" t="s">
        <v>7</v>
      </c>
      <c r="C8" s="69"/>
      <c r="D8" s="62">
        <f>E8+F8</f>
        <v>157.87</v>
      </c>
      <c r="E8" s="62">
        <f>E9+E14+E18+E21</f>
        <v>93.07</v>
      </c>
      <c r="F8" s="62">
        <f>F9+F14+F18+F21</f>
        <v>64.8</v>
      </c>
    </row>
    <row r="9" spans="1:6" ht="18.95" customHeight="1">
      <c r="B9" s="53" t="s">
        <v>36</v>
      </c>
      <c r="C9" s="54" t="s">
        <v>14</v>
      </c>
      <c r="D9" s="62">
        <f t="shared" ref="D9:D23" si="0">E9+F9</f>
        <v>133.02000000000001</v>
      </c>
      <c r="E9" s="62">
        <f>64.22+4</f>
        <v>68.22</v>
      </c>
      <c r="F9" s="62">
        <v>64.8</v>
      </c>
    </row>
    <row r="10" spans="1:6" ht="18.95" customHeight="1">
      <c r="B10" s="55" t="s">
        <v>37</v>
      </c>
      <c r="C10" s="56" t="s">
        <v>38</v>
      </c>
      <c r="D10" s="62">
        <f t="shared" si="0"/>
        <v>133.02000000000001</v>
      </c>
      <c r="E10" s="62">
        <f>64.22+4</f>
        <v>68.22</v>
      </c>
      <c r="F10" s="62">
        <v>64.8</v>
      </c>
    </row>
    <row r="11" spans="1:6" ht="18.95" customHeight="1">
      <c r="B11" s="55" t="s">
        <v>39</v>
      </c>
      <c r="C11" s="56" t="s">
        <v>40</v>
      </c>
      <c r="D11" s="62">
        <f t="shared" si="0"/>
        <v>133.02000000000001</v>
      </c>
      <c r="E11" s="62">
        <f>64.22+4</f>
        <v>68.22</v>
      </c>
      <c r="F11" s="62">
        <v>64.8</v>
      </c>
    </row>
    <row r="12" spans="1:6" ht="18.95" customHeight="1">
      <c r="B12" s="55" t="s">
        <v>41</v>
      </c>
      <c r="C12" s="56" t="s">
        <v>42</v>
      </c>
      <c r="D12" s="62"/>
      <c r="E12" s="62"/>
      <c r="F12" s="62"/>
    </row>
    <row r="13" spans="1:6" ht="18.95" customHeight="1">
      <c r="B13" s="55" t="s">
        <v>43</v>
      </c>
      <c r="C13" s="56" t="s">
        <v>44</v>
      </c>
      <c r="D13" s="62"/>
      <c r="E13" s="62"/>
      <c r="F13" s="62"/>
    </row>
    <row r="14" spans="1:6" ht="18.95" customHeight="1">
      <c r="B14" s="53" t="s">
        <v>45</v>
      </c>
      <c r="C14" s="54" t="s">
        <v>16</v>
      </c>
      <c r="D14" s="62">
        <v>16.18</v>
      </c>
      <c r="E14" s="62">
        <v>16.18</v>
      </c>
      <c r="F14" s="62"/>
    </row>
    <row r="15" spans="1:6" ht="18.95" customHeight="1">
      <c r="B15" s="55" t="s">
        <v>46</v>
      </c>
      <c r="C15" s="56" t="s">
        <v>47</v>
      </c>
      <c r="D15" s="62">
        <f t="shared" si="0"/>
        <v>16.18</v>
      </c>
      <c r="E15" s="62">
        <f>E16+E17</f>
        <v>16.18</v>
      </c>
      <c r="F15" s="62"/>
    </row>
    <row r="16" spans="1:6" ht="18.95" customHeight="1">
      <c r="B16" s="55" t="s">
        <v>48</v>
      </c>
      <c r="C16" s="56" t="s">
        <v>49</v>
      </c>
      <c r="D16" s="62">
        <f t="shared" si="0"/>
        <v>10.73</v>
      </c>
      <c r="E16" s="62">
        <f>8.97+1.76</f>
        <v>10.73</v>
      </c>
      <c r="F16" s="62"/>
    </row>
    <row r="17" spans="2:6" ht="18.95" customHeight="1">
      <c r="B17" s="55" t="s">
        <v>50</v>
      </c>
      <c r="C17" s="56" t="s">
        <v>51</v>
      </c>
      <c r="D17" s="62">
        <f t="shared" si="0"/>
        <v>5.45</v>
      </c>
      <c r="E17" s="62">
        <f>4.48+0.89+0.08</f>
        <v>5.45</v>
      </c>
      <c r="F17" s="62"/>
    </row>
    <row r="18" spans="2:6" ht="18.95" customHeight="1">
      <c r="B18" s="53" t="s">
        <v>52</v>
      </c>
      <c r="C18" s="54" t="s">
        <v>18</v>
      </c>
      <c r="D18" s="62">
        <f t="shared" si="0"/>
        <v>3.94</v>
      </c>
      <c r="E18" s="62">
        <v>3.94</v>
      </c>
      <c r="F18" s="62"/>
    </row>
    <row r="19" spans="2:6" ht="18.95" customHeight="1">
      <c r="B19" s="55" t="s">
        <v>53</v>
      </c>
      <c r="C19" s="56" t="s">
        <v>54</v>
      </c>
      <c r="D19" s="62">
        <f t="shared" si="0"/>
        <v>3.94</v>
      </c>
      <c r="E19" s="62">
        <v>3.94</v>
      </c>
      <c r="F19" s="62"/>
    </row>
    <row r="20" spans="2:6" ht="18.95" customHeight="1">
      <c r="B20" s="55" t="s">
        <v>55</v>
      </c>
      <c r="C20" s="56" t="s">
        <v>56</v>
      </c>
      <c r="D20" s="62">
        <f t="shared" si="0"/>
        <v>3.94</v>
      </c>
      <c r="E20" s="62">
        <v>3.94</v>
      </c>
      <c r="F20" s="62"/>
    </row>
    <row r="21" spans="2:6" ht="18.95" customHeight="1">
      <c r="B21" s="53" t="s">
        <v>57</v>
      </c>
      <c r="C21" s="54" t="s">
        <v>19</v>
      </c>
      <c r="D21" s="62">
        <f t="shared" si="0"/>
        <v>4.7300000000000004</v>
      </c>
      <c r="E21" s="62">
        <v>4.7300000000000004</v>
      </c>
      <c r="F21" s="62"/>
    </row>
    <row r="22" spans="2:6" ht="18.95" customHeight="1">
      <c r="B22" s="55" t="s">
        <v>58</v>
      </c>
      <c r="C22" s="56" t="s">
        <v>59</v>
      </c>
      <c r="D22" s="62">
        <f t="shared" si="0"/>
        <v>4.7300000000000004</v>
      </c>
      <c r="E22" s="62">
        <v>4.7300000000000004</v>
      </c>
      <c r="F22" s="62"/>
    </row>
    <row r="23" spans="2:6" ht="18.95" customHeight="1">
      <c r="B23" s="55" t="s">
        <v>60</v>
      </c>
      <c r="C23" s="56" t="s">
        <v>61</v>
      </c>
      <c r="D23" s="62">
        <f t="shared" si="0"/>
        <v>4.7300000000000004</v>
      </c>
      <c r="E23" s="62">
        <v>4.7300000000000004</v>
      </c>
      <c r="F23" s="62"/>
    </row>
    <row r="24" spans="2:6" ht="23.25" customHeight="1">
      <c r="B24" s="70" t="s">
        <v>62</v>
      </c>
      <c r="C24" s="70"/>
      <c r="D24" s="70"/>
      <c r="E24" s="70"/>
      <c r="F24" s="70"/>
    </row>
  </sheetData>
  <mergeCells count="5">
    <mergeCell ref="B6:C6"/>
    <mergeCell ref="D6:F6"/>
    <mergeCell ref="B8:C8"/>
    <mergeCell ref="B24:F24"/>
    <mergeCell ref="B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60" t="s">
        <v>63</v>
      </c>
      <c r="C1" s="50"/>
      <c r="D1" s="50"/>
      <c r="E1" s="50"/>
      <c r="F1" s="50"/>
    </row>
    <row r="2" spans="1:6" ht="16.350000000000001" customHeight="1">
      <c r="B2" s="74" t="s">
        <v>64</v>
      </c>
      <c r="C2" s="74"/>
      <c r="D2" s="74"/>
      <c r="E2" s="74"/>
      <c r="F2" s="74"/>
    </row>
    <row r="3" spans="1:6" ht="16.350000000000001" customHeight="1">
      <c r="B3" s="74"/>
      <c r="C3" s="74"/>
      <c r="D3" s="74"/>
      <c r="E3" s="74"/>
      <c r="F3" s="74"/>
    </row>
    <row r="4" spans="1:6" ht="16.350000000000001" customHeight="1">
      <c r="B4" s="50"/>
      <c r="C4" s="50"/>
      <c r="D4" s="50"/>
      <c r="E4" s="50"/>
      <c r="F4" s="50"/>
    </row>
    <row r="5" spans="1:6" ht="19.899999999999999" customHeight="1">
      <c r="B5" s="50"/>
      <c r="C5" s="50"/>
      <c r="D5" s="50"/>
      <c r="E5" s="50"/>
      <c r="F5" s="28" t="s">
        <v>2</v>
      </c>
    </row>
    <row r="6" spans="1:6" ht="36.200000000000003" customHeight="1">
      <c r="B6" s="72" t="s">
        <v>65</v>
      </c>
      <c r="C6" s="72"/>
      <c r="D6" s="72" t="s">
        <v>66</v>
      </c>
      <c r="E6" s="72"/>
      <c r="F6" s="72"/>
    </row>
    <row r="7" spans="1:6" ht="27.6" customHeight="1">
      <c r="B7" s="52" t="s">
        <v>67</v>
      </c>
      <c r="C7" s="52" t="s">
        <v>32</v>
      </c>
      <c r="D7" s="52" t="s">
        <v>33</v>
      </c>
      <c r="E7" s="52" t="s">
        <v>68</v>
      </c>
      <c r="F7" s="52" t="s">
        <v>69</v>
      </c>
    </row>
    <row r="8" spans="1:6" ht="19.899999999999999" customHeight="1">
      <c r="B8" s="73" t="s">
        <v>7</v>
      </c>
      <c r="C8" s="73"/>
      <c r="D8" s="25">
        <f>E8+F8</f>
        <v>93.07</v>
      </c>
      <c r="E8" s="25">
        <f>E9+E18</f>
        <v>87.48</v>
      </c>
      <c r="F8" s="25">
        <f>F9+F18</f>
        <v>5.59</v>
      </c>
    </row>
    <row r="9" spans="1:6" ht="19.899999999999999" customHeight="1">
      <c r="B9" s="53" t="s">
        <v>70</v>
      </c>
      <c r="C9" s="54" t="s">
        <v>71</v>
      </c>
      <c r="D9" s="27">
        <f>SUM(D10:D17)</f>
        <v>87.47</v>
      </c>
      <c r="E9" s="27">
        <f>SUM(E10:E17)</f>
        <v>87.48</v>
      </c>
      <c r="F9" s="27"/>
    </row>
    <row r="10" spans="1:6" ht="18.95" customHeight="1">
      <c r="B10" s="55" t="s">
        <v>72</v>
      </c>
      <c r="C10" s="56" t="s">
        <v>73</v>
      </c>
      <c r="D10" s="27">
        <v>21.45</v>
      </c>
      <c r="E10" s="27">
        <v>21.45</v>
      </c>
      <c r="F10" s="27"/>
    </row>
    <row r="11" spans="1:6" ht="18.95" customHeight="1">
      <c r="B11" s="55" t="s">
        <v>74</v>
      </c>
      <c r="C11" s="56" t="s">
        <v>75</v>
      </c>
      <c r="D11" s="27">
        <v>2.77</v>
      </c>
      <c r="E11" s="27">
        <v>2.77</v>
      </c>
      <c r="F11" s="27"/>
    </row>
    <row r="12" spans="1:6" ht="18.95" customHeight="1">
      <c r="B12" s="55" t="s">
        <v>76</v>
      </c>
      <c r="C12" s="56" t="s">
        <v>77</v>
      </c>
      <c r="D12" s="27">
        <f>34.01+4</f>
        <v>38.01</v>
      </c>
      <c r="E12" s="27">
        <f>34.01+4</f>
        <v>38.01</v>
      </c>
      <c r="F12" s="27"/>
    </row>
    <row r="13" spans="1:6" ht="18.95" customHeight="1">
      <c r="B13" s="55" t="s">
        <v>78</v>
      </c>
      <c r="C13" s="56" t="s">
        <v>79</v>
      </c>
      <c r="D13" s="27">
        <f>8.97+1.76+0.08</f>
        <v>10.81</v>
      </c>
      <c r="E13" s="27">
        <f>8.97+1.76+0.09</f>
        <v>10.82</v>
      </c>
      <c r="F13" s="27"/>
    </row>
    <row r="14" spans="1:6" ht="18.95" customHeight="1">
      <c r="B14" s="55" t="s">
        <v>80</v>
      </c>
      <c r="C14" s="56" t="s">
        <v>81</v>
      </c>
      <c r="D14" s="27">
        <f>4.48+0.89</f>
        <v>5.37</v>
      </c>
      <c r="E14" s="27">
        <f>4.48+0.89</f>
        <v>5.37</v>
      </c>
      <c r="F14" s="27"/>
    </row>
    <row r="15" spans="1:6" ht="18.95" customHeight="1">
      <c r="B15" s="55" t="s">
        <v>82</v>
      </c>
      <c r="C15" s="56" t="s">
        <v>83</v>
      </c>
      <c r="D15" s="27">
        <v>3.94</v>
      </c>
      <c r="E15" s="27">
        <v>3.94</v>
      </c>
      <c r="F15" s="27"/>
    </row>
    <row r="16" spans="1:6" ht="18.95" customHeight="1">
      <c r="B16" s="55" t="s">
        <v>84</v>
      </c>
      <c r="C16" s="56" t="s">
        <v>85</v>
      </c>
      <c r="D16" s="27">
        <v>0.39</v>
      </c>
      <c r="E16" s="27">
        <v>0.39</v>
      </c>
      <c r="F16" s="27"/>
    </row>
    <row r="17" spans="2:6" ht="18.95" customHeight="1">
      <c r="B17" s="55" t="s">
        <v>86</v>
      </c>
      <c r="C17" s="56" t="s">
        <v>87</v>
      </c>
      <c r="D17" s="27">
        <v>4.7300000000000004</v>
      </c>
      <c r="E17" s="27">
        <v>4.7300000000000004</v>
      </c>
      <c r="F17" s="27"/>
    </row>
    <row r="18" spans="2:6" ht="19.899999999999999" customHeight="1">
      <c r="B18" s="53" t="s">
        <v>88</v>
      </c>
      <c r="C18" s="54" t="s">
        <v>89</v>
      </c>
      <c r="D18" s="27">
        <v>5.59</v>
      </c>
      <c r="E18" s="27"/>
      <c r="F18" s="27">
        <v>5.59</v>
      </c>
    </row>
    <row r="19" spans="2:6" ht="18.95" customHeight="1">
      <c r="B19" s="55" t="s">
        <v>90</v>
      </c>
      <c r="C19" s="56" t="s">
        <v>91</v>
      </c>
      <c r="D19" s="27">
        <v>0.18</v>
      </c>
      <c r="E19" s="27"/>
      <c r="F19" s="27">
        <v>0.18</v>
      </c>
    </row>
    <row r="20" spans="2:6" ht="18.95" customHeight="1">
      <c r="B20" s="55" t="s">
        <v>92</v>
      </c>
      <c r="C20" s="56" t="s">
        <v>93</v>
      </c>
      <c r="D20" s="27">
        <v>0.7</v>
      </c>
      <c r="E20" s="27"/>
      <c r="F20" s="27">
        <v>0.7</v>
      </c>
    </row>
    <row r="21" spans="2:6" ht="18.95" customHeight="1">
      <c r="B21" s="55" t="s">
        <v>94</v>
      </c>
      <c r="C21" s="56" t="s">
        <v>95</v>
      </c>
      <c r="D21" s="27">
        <v>0.08</v>
      </c>
      <c r="E21" s="27"/>
      <c r="F21" s="27">
        <v>0.08</v>
      </c>
    </row>
    <row r="22" spans="2:6" ht="18.95" customHeight="1">
      <c r="B22" s="55" t="s">
        <v>96</v>
      </c>
      <c r="C22" s="56" t="s">
        <v>97</v>
      </c>
      <c r="D22" s="27">
        <v>0.1</v>
      </c>
      <c r="E22" s="27"/>
      <c r="F22" s="27">
        <v>0.1</v>
      </c>
    </row>
    <row r="23" spans="2:6" ht="18.95" customHeight="1">
      <c r="B23" s="55" t="s">
        <v>98</v>
      </c>
      <c r="C23" s="56" t="s">
        <v>99</v>
      </c>
      <c r="D23" s="27">
        <v>0.26</v>
      </c>
      <c r="E23" s="27"/>
      <c r="F23" s="27">
        <v>0.26</v>
      </c>
    </row>
    <row r="24" spans="2:6" ht="18.95" customHeight="1">
      <c r="B24" s="55" t="s">
        <v>100</v>
      </c>
      <c r="C24" s="56" t="s">
        <v>101</v>
      </c>
      <c r="D24" s="27">
        <v>0.54</v>
      </c>
      <c r="E24" s="27"/>
      <c r="F24" s="27">
        <v>0.54</v>
      </c>
    </row>
    <row r="25" spans="2:6" ht="18.95" customHeight="1">
      <c r="B25" s="55" t="s">
        <v>102</v>
      </c>
      <c r="C25" s="56" t="s">
        <v>103</v>
      </c>
      <c r="D25" s="27">
        <v>3.5</v>
      </c>
      <c r="E25" s="27"/>
      <c r="F25" s="27">
        <v>3.5</v>
      </c>
    </row>
    <row r="26" spans="2:6" ht="18.95" customHeight="1">
      <c r="B26" s="55" t="s">
        <v>104</v>
      </c>
      <c r="C26" s="56" t="s">
        <v>105</v>
      </c>
      <c r="D26" s="27">
        <v>0.24</v>
      </c>
      <c r="E26" s="27"/>
      <c r="F26" s="27">
        <v>0.24</v>
      </c>
    </row>
  </sheetData>
  <mergeCells count="4">
    <mergeCell ref="B6:C6"/>
    <mergeCell ref="D6:F6"/>
    <mergeCell ref="B8:C8"/>
    <mergeCell ref="B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15" sqref="H15"/>
    </sheetView>
  </sheetViews>
  <sheetFormatPr defaultColWidth="10" defaultRowHeight="13.5"/>
  <cols>
    <col min="1" max="1" width="0.375" style="14" customWidth="1"/>
    <col min="2" max="2" width="11.625" style="14" customWidth="1"/>
    <col min="3" max="3" width="11.75" style="14" customWidth="1"/>
    <col min="4" max="4" width="11.625" style="14" customWidth="1"/>
    <col min="5" max="5" width="12.625" style="14" customWidth="1"/>
    <col min="6" max="6" width="11.75" style="14" customWidth="1"/>
    <col min="7" max="7" width="12.5" style="14" customWidth="1"/>
    <col min="8" max="8" width="11.625" style="14" customWidth="1"/>
    <col min="9" max="9" width="11.25" style="14" customWidth="1"/>
    <col min="10" max="10" width="12.125" style="14" customWidth="1"/>
    <col min="11" max="11" width="11.75" style="14" customWidth="1"/>
    <col min="12" max="12" width="12.875" style="14" customWidth="1"/>
    <col min="13" max="13" width="13.25" style="14" customWidth="1"/>
    <col min="14" max="14" width="9.75" style="14" customWidth="1"/>
    <col min="15" max="16384" width="10" style="14"/>
  </cols>
  <sheetData>
    <row r="1" spans="1:13" ht="16.350000000000001" customHeight="1">
      <c r="A1" s="15"/>
      <c r="B1" s="8" t="s">
        <v>106</v>
      </c>
    </row>
    <row r="2" spans="1:13" ht="16.350000000000001" customHeight="1">
      <c r="B2" s="76" t="s">
        <v>107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0.65" customHeight="1">
      <c r="M5" s="59" t="s">
        <v>2</v>
      </c>
    </row>
    <row r="6" spans="1:13" ht="38.85" customHeight="1">
      <c r="B6" s="75" t="s">
        <v>108</v>
      </c>
      <c r="C6" s="75"/>
      <c r="D6" s="75"/>
      <c r="E6" s="75"/>
      <c r="F6" s="75"/>
      <c r="G6" s="75"/>
      <c r="H6" s="75" t="s">
        <v>30</v>
      </c>
      <c r="I6" s="75"/>
      <c r="J6" s="75"/>
      <c r="K6" s="75"/>
      <c r="L6" s="75"/>
      <c r="M6" s="75"/>
    </row>
    <row r="7" spans="1:13" ht="36.200000000000003" customHeight="1">
      <c r="B7" s="75" t="s">
        <v>7</v>
      </c>
      <c r="C7" s="75" t="s">
        <v>109</v>
      </c>
      <c r="D7" s="75" t="s">
        <v>110</v>
      </c>
      <c r="E7" s="75"/>
      <c r="F7" s="75"/>
      <c r="G7" s="75" t="s">
        <v>111</v>
      </c>
      <c r="H7" s="75" t="s">
        <v>7</v>
      </c>
      <c r="I7" s="75" t="s">
        <v>109</v>
      </c>
      <c r="J7" s="75" t="s">
        <v>110</v>
      </c>
      <c r="K7" s="75"/>
      <c r="L7" s="75"/>
      <c r="M7" s="75" t="s">
        <v>111</v>
      </c>
    </row>
    <row r="8" spans="1:13" ht="36.200000000000003" customHeight="1">
      <c r="B8" s="75"/>
      <c r="C8" s="75"/>
      <c r="D8" s="57" t="s">
        <v>112</v>
      </c>
      <c r="E8" s="57" t="s">
        <v>113</v>
      </c>
      <c r="F8" s="57" t="s">
        <v>114</v>
      </c>
      <c r="G8" s="75"/>
      <c r="H8" s="75"/>
      <c r="I8" s="75"/>
      <c r="J8" s="57" t="s">
        <v>112</v>
      </c>
      <c r="K8" s="57" t="s">
        <v>113</v>
      </c>
      <c r="L8" s="57" t="s">
        <v>114</v>
      </c>
      <c r="M8" s="75"/>
    </row>
    <row r="9" spans="1:13" ht="25.9" customHeight="1">
      <c r="B9" s="58">
        <v>3.58</v>
      </c>
      <c r="C9" s="58"/>
      <c r="D9" s="58">
        <v>3.5</v>
      </c>
      <c r="E9" s="58"/>
      <c r="F9" s="58">
        <v>3.5</v>
      </c>
      <c r="G9" s="58">
        <v>0.08</v>
      </c>
      <c r="H9" s="58">
        <v>3.58</v>
      </c>
      <c r="I9" s="58"/>
      <c r="J9" s="58">
        <v>3.5</v>
      </c>
      <c r="K9" s="58"/>
      <c r="L9" s="58">
        <v>3.5</v>
      </c>
      <c r="M9" s="58">
        <v>0.08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51" t="s">
        <v>115</v>
      </c>
      <c r="C1" s="50"/>
      <c r="D1" s="50"/>
      <c r="E1" s="50"/>
      <c r="F1" s="50"/>
    </row>
    <row r="2" spans="1:6" ht="24.95" customHeight="1">
      <c r="B2" s="74" t="s">
        <v>116</v>
      </c>
      <c r="C2" s="74"/>
      <c r="D2" s="74"/>
      <c r="E2" s="74"/>
      <c r="F2" s="74"/>
    </row>
    <row r="3" spans="1:6" ht="26.65" customHeight="1">
      <c r="B3" s="74"/>
      <c r="C3" s="74"/>
      <c r="D3" s="74"/>
      <c r="E3" s="74"/>
      <c r="F3" s="74"/>
    </row>
    <row r="4" spans="1:6" ht="16.350000000000001" customHeight="1">
      <c r="B4" s="50"/>
      <c r="C4" s="50"/>
      <c r="D4" s="50"/>
      <c r="E4" s="50"/>
      <c r="F4" s="50"/>
    </row>
    <row r="5" spans="1:6" ht="21.6" customHeight="1">
      <c r="B5" s="50"/>
      <c r="C5" s="50"/>
      <c r="D5" s="50"/>
      <c r="E5" s="50"/>
      <c r="F5" s="28" t="s">
        <v>2</v>
      </c>
    </row>
    <row r="6" spans="1:6" ht="33.6" customHeight="1">
      <c r="B6" s="72" t="s">
        <v>31</v>
      </c>
      <c r="C6" s="72" t="s">
        <v>32</v>
      </c>
      <c r="D6" s="72" t="s">
        <v>117</v>
      </c>
      <c r="E6" s="72"/>
      <c r="F6" s="72"/>
    </row>
    <row r="7" spans="1:6" ht="31.15" customHeight="1">
      <c r="B7" s="72"/>
      <c r="C7" s="72"/>
      <c r="D7" s="52" t="s">
        <v>33</v>
      </c>
      <c r="E7" s="52" t="s">
        <v>34</v>
      </c>
      <c r="F7" s="52" t="s">
        <v>35</v>
      </c>
    </row>
    <row r="8" spans="1:6" ht="20.65" customHeight="1">
      <c r="B8" s="73" t="s">
        <v>7</v>
      </c>
      <c r="C8" s="73"/>
      <c r="D8" s="25"/>
      <c r="E8" s="25"/>
      <c r="F8" s="25"/>
    </row>
    <row r="9" spans="1:6" ht="16.350000000000001" customHeight="1">
      <c r="B9" s="53"/>
      <c r="C9" s="54"/>
      <c r="D9" s="27"/>
      <c r="E9" s="27"/>
      <c r="F9" s="27"/>
    </row>
    <row r="10" spans="1:6" ht="16.350000000000001" customHeight="1">
      <c r="B10" s="55" t="s">
        <v>118</v>
      </c>
      <c r="C10" s="56" t="s">
        <v>118</v>
      </c>
      <c r="D10" s="27"/>
      <c r="E10" s="27"/>
      <c r="F10" s="27"/>
    </row>
    <row r="11" spans="1:6" ht="16.350000000000001" customHeight="1">
      <c r="B11" s="55" t="s">
        <v>119</v>
      </c>
      <c r="C11" s="56" t="s">
        <v>119</v>
      </c>
      <c r="D11" s="27"/>
      <c r="E11" s="27"/>
      <c r="F11" s="27"/>
    </row>
    <row r="12" spans="1:6" ht="16.350000000000001" customHeight="1">
      <c r="B12" s="77" t="s">
        <v>120</v>
      </c>
      <c r="C12" s="77"/>
      <c r="D12" s="77"/>
      <c r="E12" s="77"/>
      <c r="F12" s="77"/>
    </row>
  </sheetData>
  <mergeCells count="6">
    <mergeCell ref="B2:F3"/>
    <mergeCell ref="D6:F6"/>
    <mergeCell ref="B8:C8"/>
    <mergeCell ref="B12:F12"/>
    <mergeCell ref="B6:B7"/>
    <mergeCell ref="C6:C7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" sqref="C2:F3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3" t="s">
        <v>121</v>
      </c>
    </row>
    <row r="2" spans="1:6" ht="16.350000000000001" customHeight="1">
      <c r="C2" s="66" t="s">
        <v>122</v>
      </c>
      <c r="D2" s="66"/>
      <c r="E2" s="66"/>
      <c r="F2" s="66"/>
    </row>
    <row r="3" spans="1:6" ht="16.350000000000001" customHeight="1">
      <c r="C3" s="66"/>
      <c r="D3" s="66"/>
      <c r="E3" s="66"/>
      <c r="F3" s="66"/>
    </row>
    <row r="4" spans="1:6" ht="16.350000000000001" customHeight="1"/>
    <row r="5" spans="1:6" ht="23.25" customHeight="1">
      <c r="F5" s="46" t="s">
        <v>2</v>
      </c>
    </row>
    <row r="6" spans="1:6" ht="34.5" customHeight="1">
      <c r="C6" s="78" t="s">
        <v>3</v>
      </c>
      <c r="D6" s="78"/>
      <c r="E6" s="78" t="s">
        <v>4</v>
      </c>
      <c r="F6" s="78"/>
    </row>
    <row r="7" spans="1:6" ht="32.85" customHeight="1">
      <c r="C7" s="47" t="s">
        <v>5</v>
      </c>
      <c r="D7" s="47" t="s">
        <v>6</v>
      </c>
      <c r="E7" s="47" t="s">
        <v>5</v>
      </c>
      <c r="F7" s="47" t="s">
        <v>6</v>
      </c>
    </row>
    <row r="8" spans="1:6" ht="24.95" customHeight="1">
      <c r="C8" s="48" t="s">
        <v>7</v>
      </c>
      <c r="D8" s="49">
        <v>157.87</v>
      </c>
      <c r="E8" s="48" t="s">
        <v>7</v>
      </c>
      <c r="F8" s="49">
        <v>157.87</v>
      </c>
    </row>
    <row r="9" spans="1:6" ht="20.65" customHeight="1">
      <c r="B9" s="50" t="s">
        <v>123</v>
      </c>
      <c r="C9" s="35" t="s">
        <v>13</v>
      </c>
      <c r="D9" s="49">
        <v>157.87</v>
      </c>
      <c r="E9" s="35" t="s">
        <v>14</v>
      </c>
      <c r="F9" s="49">
        <v>133.02000000000001</v>
      </c>
    </row>
    <row r="10" spans="1:6" ht="20.65" customHeight="1">
      <c r="B10" s="50"/>
      <c r="C10" s="35" t="s">
        <v>15</v>
      </c>
      <c r="D10" s="49"/>
      <c r="E10" s="35" t="s">
        <v>16</v>
      </c>
      <c r="F10" s="49">
        <v>16.18</v>
      </c>
    </row>
    <row r="11" spans="1:6" ht="20.65" customHeight="1">
      <c r="B11" s="50"/>
      <c r="C11" s="35" t="s">
        <v>17</v>
      </c>
      <c r="D11" s="49"/>
      <c r="E11" s="35" t="s">
        <v>18</v>
      </c>
      <c r="F11" s="49">
        <v>3.94</v>
      </c>
    </row>
    <row r="12" spans="1:6" ht="20.65" customHeight="1">
      <c r="B12" s="50"/>
      <c r="C12" s="35" t="s">
        <v>124</v>
      </c>
      <c r="D12" s="49"/>
      <c r="E12" s="35" t="s">
        <v>19</v>
      </c>
      <c r="F12" s="49">
        <v>4.7300000000000004</v>
      </c>
    </row>
    <row r="13" spans="1:6" ht="20.65" customHeight="1">
      <c r="B13" s="50"/>
      <c r="C13" s="35" t="s">
        <v>125</v>
      </c>
      <c r="D13" s="49"/>
      <c r="E13" s="35"/>
      <c r="F13" s="49"/>
    </row>
    <row r="14" spans="1:6" ht="20.65" customHeight="1">
      <c r="B14" s="50"/>
      <c r="C14" s="35" t="s">
        <v>126</v>
      </c>
      <c r="D14" s="49"/>
      <c r="E14" s="35"/>
      <c r="F14" s="49"/>
    </row>
    <row r="15" spans="1:6" ht="20.65" customHeight="1">
      <c r="B15" s="50"/>
      <c r="C15" s="35" t="s">
        <v>127</v>
      </c>
      <c r="D15" s="49"/>
      <c r="E15" s="35"/>
      <c r="F15" s="49"/>
    </row>
    <row r="16" spans="1:6" ht="20.65" customHeight="1">
      <c r="B16" s="50"/>
      <c r="C16" s="35" t="s">
        <v>128</v>
      </c>
      <c r="D16" s="49"/>
      <c r="E16" s="35"/>
      <c r="F16" s="49"/>
    </row>
    <row r="17" spans="2:6" ht="20.65" customHeight="1">
      <c r="B17" s="50"/>
      <c r="C17" s="35" t="s">
        <v>129</v>
      </c>
      <c r="D17" s="49"/>
      <c r="E17" s="35"/>
      <c r="F17" s="49"/>
    </row>
  </sheetData>
  <mergeCells count="3">
    <mergeCell ref="C6:D6"/>
    <mergeCell ref="E6:F6"/>
    <mergeCell ref="C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3" t="s">
        <v>130</v>
      </c>
    </row>
    <row r="2" spans="1:13" ht="16.350000000000001" customHeight="1">
      <c r="B2" s="66" t="s">
        <v>131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350000000000001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6.350000000000001" customHeight="1"/>
    <row r="5" spans="1:13" ht="22.35" customHeight="1">
      <c r="M5" s="28" t="s">
        <v>2</v>
      </c>
    </row>
    <row r="6" spans="1:13" ht="36.200000000000003" customHeight="1">
      <c r="B6" s="79" t="s">
        <v>132</v>
      </c>
      <c r="C6" s="79"/>
      <c r="D6" s="79" t="s">
        <v>33</v>
      </c>
      <c r="E6" s="81" t="s">
        <v>133</v>
      </c>
      <c r="F6" s="81" t="s">
        <v>134</v>
      </c>
      <c r="G6" s="81" t="s">
        <v>135</v>
      </c>
      <c r="H6" s="81" t="s">
        <v>136</v>
      </c>
      <c r="I6" s="81" t="s">
        <v>137</v>
      </c>
      <c r="J6" s="81" t="s">
        <v>138</v>
      </c>
      <c r="K6" s="81" t="s">
        <v>139</v>
      </c>
      <c r="L6" s="81" t="s">
        <v>140</v>
      </c>
      <c r="M6" s="81" t="s">
        <v>141</v>
      </c>
    </row>
    <row r="7" spans="1:13" ht="30.2" customHeight="1">
      <c r="B7" s="39" t="s">
        <v>67</v>
      </c>
      <c r="C7" s="39" t="s">
        <v>32</v>
      </c>
      <c r="D7" s="79"/>
      <c r="E7" s="81"/>
      <c r="F7" s="81"/>
      <c r="G7" s="81"/>
      <c r="H7" s="81"/>
      <c r="I7" s="81"/>
      <c r="J7" s="81"/>
      <c r="K7" s="81"/>
      <c r="L7" s="81"/>
      <c r="M7" s="81"/>
    </row>
    <row r="8" spans="1:13" ht="20.65" customHeight="1">
      <c r="B8" s="80" t="s">
        <v>7</v>
      </c>
      <c r="C8" s="80"/>
      <c r="D8" s="40">
        <v>157.87</v>
      </c>
      <c r="E8" s="40">
        <v>157.87</v>
      </c>
      <c r="F8" s="41"/>
      <c r="G8" s="41"/>
      <c r="H8" s="41"/>
      <c r="I8" s="41"/>
      <c r="J8" s="41"/>
      <c r="K8" s="41"/>
      <c r="L8" s="41"/>
      <c r="M8" s="41"/>
    </row>
    <row r="9" spans="1:13" ht="20.65" customHeight="1">
      <c r="B9" s="42" t="s">
        <v>36</v>
      </c>
      <c r="C9" s="43" t="s">
        <v>14</v>
      </c>
      <c r="D9" s="40">
        <v>133.02000000000001</v>
      </c>
      <c r="E9" s="40">
        <v>133.02000000000001</v>
      </c>
      <c r="F9" s="40"/>
      <c r="G9" s="40"/>
      <c r="H9" s="40"/>
      <c r="I9" s="40"/>
      <c r="J9" s="40"/>
      <c r="K9" s="40"/>
      <c r="L9" s="40"/>
      <c r="M9" s="40"/>
    </row>
    <row r="10" spans="1:13" ht="18.2" customHeight="1">
      <c r="B10" s="44" t="s">
        <v>142</v>
      </c>
      <c r="C10" s="45" t="s">
        <v>143</v>
      </c>
      <c r="D10" s="40">
        <v>133.02000000000001</v>
      </c>
      <c r="E10" s="40">
        <v>133.02000000000001</v>
      </c>
      <c r="F10" s="40"/>
      <c r="G10" s="40"/>
      <c r="H10" s="40"/>
      <c r="I10" s="40"/>
      <c r="J10" s="40"/>
      <c r="K10" s="40"/>
      <c r="L10" s="40"/>
      <c r="M10" s="40"/>
    </row>
    <row r="11" spans="1:13" ht="19.899999999999999" customHeight="1">
      <c r="B11" s="44" t="s">
        <v>144</v>
      </c>
      <c r="C11" s="45" t="s">
        <v>145</v>
      </c>
      <c r="D11" s="40">
        <v>133.02000000000001</v>
      </c>
      <c r="E11" s="40">
        <v>133.02000000000001</v>
      </c>
      <c r="F11" s="40"/>
      <c r="G11" s="40"/>
      <c r="H11" s="40"/>
      <c r="I11" s="40"/>
      <c r="J11" s="40"/>
      <c r="K11" s="40"/>
      <c r="L11" s="40"/>
      <c r="M11" s="40"/>
    </row>
    <row r="12" spans="1:13" ht="20.65" customHeight="1">
      <c r="B12" s="42" t="s">
        <v>45</v>
      </c>
      <c r="C12" s="43" t="s">
        <v>16</v>
      </c>
      <c r="D12" s="40">
        <v>16.18</v>
      </c>
      <c r="E12" s="40">
        <v>16.18</v>
      </c>
      <c r="F12" s="40"/>
      <c r="G12" s="40"/>
      <c r="H12" s="40"/>
      <c r="I12" s="40"/>
      <c r="J12" s="40"/>
      <c r="K12" s="40"/>
      <c r="L12" s="40"/>
      <c r="M12" s="40"/>
    </row>
    <row r="13" spans="1:13" ht="18.2" customHeight="1">
      <c r="B13" s="44" t="s">
        <v>146</v>
      </c>
      <c r="C13" s="45" t="s">
        <v>147</v>
      </c>
      <c r="D13" s="40">
        <v>16.18</v>
      </c>
      <c r="E13" s="40">
        <v>16.18</v>
      </c>
      <c r="F13" s="40"/>
      <c r="G13" s="40"/>
      <c r="H13" s="40"/>
      <c r="I13" s="40"/>
      <c r="J13" s="40"/>
      <c r="K13" s="40"/>
      <c r="L13" s="40"/>
      <c r="M13" s="40"/>
    </row>
    <row r="14" spans="1:13" ht="19.899999999999999" customHeight="1">
      <c r="B14" s="44" t="s">
        <v>148</v>
      </c>
      <c r="C14" s="45" t="s">
        <v>149</v>
      </c>
      <c r="D14" s="40">
        <v>10.73</v>
      </c>
      <c r="E14" s="40">
        <v>10.73</v>
      </c>
      <c r="F14" s="40"/>
      <c r="G14" s="40"/>
      <c r="H14" s="40"/>
      <c r="I14" s="40"/>
      <c r="J14" s="40"/>
      <c r="K14" s="40"/>
      <c r="L14" s="40"/>
      <c r="M14" s="40"/>
    </row>
    <row r="15" spans="1:13" ht="19.899999999999999" customHeight="1">
      <c r="B15" s="44" t="s">
        <v>150</v>
      </c>
      <c r="C15" s="45" t="s">
        <v>151</v>
      </c>
      <c r="D15" s="40">
        <v>5.45</v>
      </c>
      <c r="E15" s="40">
        <v>5.45</v>
      </c>
      <c r="F15" s="40"/>
      <c r="G15" s="40"/>
      <c r="H15" s="40"/>
      <c r="I15" s="40"/>
      <c r="J15" s="40"/>
      <c r="K15" s="40"/>
      <c r="L15" s="40"/>
      <c r="M15" s="40"/>
    </row>
    <row r="16" spans="1:13" ht="20.65" customHeight="1">
      <c r="B16" s="42" t="s">
        <v>52</v>
      </c>
      <c r="C16" s="43" t="s">
        <v>18</v>
      </c>
      <c r="D16" s="40">
        <v>3.94</v>
      </c>
      <c r="E16" s="40">
        <v>3.94</v>
      </c>
      <c r="F16" s="40"/>
      <c r="G16" s="40"/>
      <c r="H16" s="40"/>
      <c r="I16" s="40"/>
      <c r="J16" s="40"/>
      <c r="K16" s="40"/>
      <c r="L16" s="40"/>
      <c r="M16" s="40"/>
    </row>
    <row r="17" spans="2:13" ht="18.2" customHeight="1">
      <c r="B17" s="44" t="s">
        <v>152</v>
      </c>
      <c r="C17" s="45" t="s">
        <v>153</v>
      </c>
      <c r="D17" s="40">
        <v>3.94</v>
      </c>
      <c r="E17" s="40">
        <v>3.94</v>
      </c>
      <c r="F17" s="40"/>
      <c r="G17" s="40"/>
      <c r="H17" s="40"/>
      <c r="I17" s="40"/>
      <c r="J17" s="40"/>
      <c r="K17" s="40"/>
      <c r="L17" s="40"/>
      <c r="M17" s="40"/>
    </row>
    <row r="18" spans="2:13" ht="19.899999999999999" customHeight="1">
      <c r="B18" s="44" t="s">
        <v>154</v>
      </c>
      <c r="C18" s="45" t="s">
        <v>155</v>
      </c>
      <c r="D18" s="40">
        <v>3.94</v>
      </c>
      <c r="E18" s="40">
        <v>3.94</v>
      </c>
      <c r="F18" s="40"/>
      <c r="G18" s="40"/>
      <c r="H18" s="40"/>
      <c r="I18" s="40"/>
      <c r="J18" s="40"/>
      <c r="K18" s="40"/>
      <c r="L18" s="40"/>
      <c r="M18" s="40"/>
    </row>
    <row r="19" spans="2:13" ht="20.65" customHeight="1">
      <c r="B19" s="42" t="s">
        <v>57</v>
      </c>
      <c r="C19" s="43" t="s">
        <v>19</v>
      </c>
      <c r="D19" s="40">
        <v>4.7300000000000004</v>
      </c>
      <c r="E19" s="40">
        <v>4.7300000000000004</v>
      </c>
      <c r="F19" s="40"/>
      <c r="G19" s="40"/>
      <c r="H19" s="40"/>
      <c r="I19" s="40"/>
      <c r="J19" s="40"/>
      <c r="K19" s="40"/>
      <c r="L19" s="40"/>
      <c r="M19" s="40"/>
    </row>
    <row r="20" spans="2:13" ht="18.2" customHeight="1">
      <c r="B20" s="44" t="s">
        <v>156</v>
      </c>
      <c r="C20" s="45" t="s">
        <v>157</v>
      </c>
      <c r="D20" s="40">
        <v>4.7300000000000004</v>
      </c>
      <c r="E20" s="40">
        <v>4.7300000000000004</v>
      </c>
      <c r="F20" s="40"/>
      <c r="G20" s="40"/>
      <c r="H20" s="40"/>
      <c r="I20" s="40"/>
      <c r="J20" s="40"/>
      <c r="K20" s="40"/>
      <c r="L20" s="40"/>
      <c r="M20" s="40"/>
    </row>
    <row r="21" spans="2:13" ht="19.899999999999999" customHeight="1">
      <c r="B21" s="44" t="s">
        <v>158</v>
      </c>
      <c r="C21" s="45" t="s">
        <v>159</v>
      </c>
      <c r="D21" s="40">
        <v>4.7300000000000004</v>
      </c>
      <c r="E21" s="40">
        <v>4.7300000000000004</v>
      </c>
      <c r="F21" s="40"/>
      <c r="G21" s="40"/>
      <c r="H21" s="40"/>
      <c r="I21" s="40"/>
      <c r="J21" s="40"/>
      <c r="K21" s="40"/>
      <c r="L21" s="40"/>
      <c r="M21" s="40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9" sqref="H9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3" t="s">
        <v>160</v>
      </c>
    </row>
    <row r="2" spans="1:6" ht="16.350000000000001" customHeight="1">
      <c r="B2" s="66" t="s">
        <v>161</v>
      </c>
      <c r="C2" s="66"/>
      <c r="D2" s="66"/>
      <c r="E2" s="66"/>
      <c r="F2" s="66"/>
    </row>
    <row r="3" spans="1:6" ht="16.350000000000001" customHeight="1">
      <c r="B3" s="66"/>
      <c r="C3" s="66"/>
      <c r="D3" s="66"/>
      <c r="E3" s="66"/>
      <c r="F3" s="66"/>
    </row>
    <row r="4" spans="1:6" ht="16.350000000000001" customHeight="1">
      <c r="B4" s="29"/>
      <c r="C4" s="29"/>
      <c r="D4" s="29"/>
      <c r="E4" s="29"/>
      <c r="F4" s="29"/>
    </row>
    <row r="5" spans="1:6" ht="18.95" customHeight="1">
      <c r="B5" s="29"/>
      <c r="C5" s="29"/>
      <c r="D5" s="29"/>
      <c r="E5" s="29"/>
      <c r="F5" s="30" t="s">
        <v>2</v>
      </c>
    </row>
    <row r="6" spans="1:6" ht="31.9" customHeight="1">
      <c r="B6" s="31" t="s">
        <v>67</v>
      </c>
      <c r="C6" s="31" t="s">
        <v>32</v>
      </c>
      <c r="D6" s="31" t="s">
        <v>33</v>
      </c>
      <c r="E6" s="31" t="s">
        <v>162</v>
      </c>
      <c r="F6" s="31" t="s">
        <v>163</v>
      </c>
    </row>
    <row r="7" spans="1:6" ht="23.25" customHeight="1">
      <c r="B7" s="82" t="s">
        <v>7</v>
      </c>
      <c r="C7" s="82"/>
      <c r="D7" s="33">
        <v>157.87</v>
      </c>
      <c r="E7" s="33">
        <v>93.07</v>
      </c>
      <c r="F7" s="33">
        <v>64.8</v>
      </c>
    </row>
    <row r="8" spans="1:6" ht="21.6" customHeight="1">
      <c r="B8" s="34" t="s">
        <v>36</v>
      </c>
      <c r="C8" s="35" t="s">
        <v>14</v>
      </c>
      <c r="D8" s="36">
        <v>133.02000000000001</v>
      </c>
      <c r="E8" s="36">
        <v>68.22</v>
      </c>
      <c r="F8" s="36">
        <v>64.8</v>
      </c>
    </row>
    <row r="9" spans="1:6" ht="20.65" customHeight="1">
      <c r="B9" s="37" t="s">
        <v>164</v>
      </c>
      <c r="C9" s="38" t="s">
        <v>165</v>
      </c>
      <c r="D9" s="36">
        <v>133.02000000000001</v>
      </c>
      <c r="E9" s="36">
        <v>68.22</v>
      </c>
      <c r="F9" s="36">
        <v>64.8</v>
      </c>
    </row>
    <row r="10" spans="1:6" ht="20.65" customHeight="1">
      <c r="B10" s="37" t="s">
        <v>166</v>
      </c>
      <c r="C10" s="38" t="s">
        <v>167</v>
      </c>
      <c r="D10" s="36">
        <v>133.02000000000001</v>
      </c>
      <c r="E10" s="36">
        <v>68.22</v>
      </c>
      <c r="F10" s="36">
        <v>64.8</v>
      </c>
    </row>
    <row r="11" spans="1:6" ht="21.6" customHeight="1">
      <c r="B11" s="34" t="s">
        <v>45</v>
      </c>
      <c r="C11" s="35" t="s">
        <v>16</v>
      </c>
      <c r="D11" s="36">
        <v>16.18</v>
      </c>
      <c r="E11" s="36">
        <v>16.18</v>
      </c>
      <c r="F11" s="36"/>
    </row>
    <row r="12" spans="1:6" ht="20.65" customHeight="1">
      <c r="B12" s="37" t="s">
        <v>168</v>
      </c>
      <c r="C12" s="38" t="s">
        <v>169</v>
      </c>
      <c r="D12" s="36">
        <v>16.18</v>
      </c>
      <c r="E12" s="36">
        <v>16.18</v>
      </c>
      <c r="F12" s="36"/>
    </row>
    <row r="13" spans="1:6" ht="20.65" customHeight="1">
      <c r="B13" s="37" t="s">
        <v>170</v>
      </c>
      <c r="C13" s="38" t="s">
        <v>171</v>
      </c>
      <c r="D13" s="36">
        <v>10.73</v>
      </c>
      <c r="E13" s="36">
        <v>10.73</v>
      </c>
      <c r="F13" s="36"/>
    </row>
    <row r="14" spans="1:6" ht="20.65" customHeight="1">
      <c r="B14" s="37" t="s">
        <v>172</v>
      </c>
      <c r="C14" s="38" t="s">
        <v>173</v>
      </c>
      <c r="D14" s="36">
        <v>5.45</v>
      </c>
      <c r="E14" s="36">
        <v>5.45</v>
      </c>
      <c r="F14" s="36"/>
    </row>
    <row r="15" spans="1:6" ht="21.6" customHeight="1">
      <c r="B15" s="34" t="s">
        <v>52</v>
      </c>
      <c r="C15" s="35" t="s">
        <v>18</v>
      </c>
      <c r="D15" s="36">
        <v>3.94</v>
      </c>
      <c r="E15" s="36">
        <v>3.94</v>
      </c>
      <c r="F15" s="36"/>
    </row>
    <row r="16" spans="1:6" ht="20.65" customHeight="1">
      <c r="B16" s="37" t="s">
        <v>174</v>
      </c>
      <c r="C16" s="38" t="s">
        <v>175</v>
      </c>
      <c r="D16" s="36">
        <v>3.94</v>
      </c>
      <c r="E16" s="36">
        <v>3.94</v>
      </c>
      <c r="F16" s="36"/>
    </row>
    <row r="17" spans="2:6" ht="20.65" customHeight="1">
      <c r="B17" s="37" t="s">
        <v>176</v>
      </c>
      <c r="C17" s="38" t="s">
        <v>177</v>
      </c>
      <c r="D17" s="36">
        <v>3.94</v>
      </c>
      <c r="E17" s="36">
        <v>3.94</v>
      </c>
      <c r="F17" s="36"/>
    </row>
    <row r="18" spans="2:6" ht="21.6" customHeight="1">
      <c r="B18" s="34" t="s">
        <v>57</v>
      </c>
      <c r="C18" s="35" t="s">
        <v>19</v>
      </c>
      <c r="D18" s="36">
        <v>4.7300000000000004</v>
      </c>
      <c r="E18" s="36">
        <v>4.7300000000000004</v>
      </c>
      <c r="F18" s="36"/>
    </row>
    <row r="19" spans="2:6" ht="20.65" customHeight="1">
      <c r="B19" s="37" t="s">
        <v>178</v>
      </c>
      <c r="C19" s="38" t="s">
        <v>179</v>
      </c>
      <c r="D19" s="36">
        <v>4.7300000000000004</v>
      </c>
      <c r="E19" s="36">
        <v>4.7300000000000004</v>
      </c>
      <c r="F19" s="36"/>
    </row>
    <row r="20" spans="2:6" ht="20.65" customHeight="1">
      <c r="B20" s="37" t="s">
        <v>180</v>
      </c>
      <c r="C20" s="38" t="s">
        <v>181</v>
      </c>
      <c r="D20" s="36">
        <v>4.7300000000000004</v>
      </c>
      <c r="E20" s="36">
        <v>4.7300000000000004</v>
      </c>
      <c r="F20" s="36"/>
    </row>
  </sheetData>
  <mergeCells count="2">
    <mergeCell ref="B7:C7"/>
    <mergeCell ref="B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9" sqref="A9:XFD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3" t="s">
        <v>182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83" t="s">
        <v>183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350000000000001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8" t="s">
        <v>2</v>
      </c>
    </row>
    <row r="6" spans="1:13" ht="65.650000000000006" customHeight="1">
      <c r="B6" s="24" t="s">
        <v>184</v>
      </c>
      <c r="C6" s="24" t="s">
        <v>5</v>
      </c>
      <c r="D6" s="24" t="s">
        <v>33</v>
      </c>
      <c r="E6" s="24" t="s">
        <v>133</v>
      </c>
      <c r="F6" s="24" t="s">
        <v>134</v>
      </c>
      <c r="G6" s="24" t="s">
        <v>135</v>
      </c>
      <c r="H6" s="24" t="s">
        <v>136</v>
      </c>
      <c r="I6" s="24" t="s">
        <v>137</v>
      </c>
      <c r="J6" s="24" t="s">
        <v>138</v>
      </c>
      <c r="K6" s="24" t="s">
        <v>139</v>
      </c>
      <c r="L6" s="24" t="s">
        <v>140</v>
      </c>
      <c r="M6" s="24" t="s">
        <v>141</v>
      </c>
    </row>
    <row r="7" spans="1:13" ht="23.25" customHeight="1">
      <c r="B7" s="69" t="s">
        <v>7</v>
      </c>
      <c r="C7" s="69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21.6" customHeight="1"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14" customFormat="1" ht="33.75" customHeight="1">
      <c r="B9" s="14" t="s">
        <v>185</v>
      </c>
    </row>
  </sheetData>
  <mergeCells count="2">
    <mergeCell ref="B7:C7"/>
    <mergeCell ref="B2:M3"/>
  </mergeCells>
  <phoneticPr fontId="41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3"/>
    </sheetView>
  </sheetViews>
  <sheetFormatPr defaultColWidth="10" defaultRowHeight="13.5"/>
  <cols>
    <col min="1" max="1" width="0.25" style="14" customWidth="1"/>
    <col min="2" max="2" width="19.625" style="14" customWidth="1"/>
    <col min="3" max="3" width="53.5" style="14" customWidth="1"/>
    <col min="4" max="4" width="16.75" style="14" customWidth="1"/>
    <col min="5" max="5" width="17.25" style="14" customWidth="1"/>
    <col min="6" max="6" width="16.25" style="14" customWidth="1"/>
    <col min="7" max="7" width="15.25" style="14" customWidth="1"/>
    <col min="8" max="9" width="9.75" style="14" customWidth="1"/>
    <col min="10" max="16384" width="10" style="14"/>
  </cols>
  <sheetData>
    <row r="1" spans="1:7" ht="16.350000000000001" customHeight="1">
      <c r="A1" s="15"/>
      <c r="B1" s="8" t="s">
        <v>186</v>
      </c>
      <c r="C1" s="15"/>
      <c r="D1" s="15"/>
      <c r="E1" s="15"/>
      <c r="F1" s="15"/>
      <c r="G1" s="15"/>
    </row>
    <row r="2" spans="1:7" ht="16.350000000000001" customHeight="1">
      <c r="B2" s="88" t="s">
        <v>187</v>
      </c>
      <c r="C2" s="88"/>
      <c r="D2" s="88"/>
      <c r="E2" s="88"/>
      <c r="F2" s="88"/>
      <c r="G2" s="88"/>
    </row>
    <row r="3" spans="1:7" ht="16.350000000000001" customHeight="1">
      <c r="B3" s="88"/>
      <c r="C3" s="88"/>
      <c r="D3" s="88"/>
      <c r="E3" s="88"/>
      <c r="F3" s="88"/>
      <c r="G3" s="88"/>
    </row>
    <row r="4" spans="1:7" ht="16.350000000000001" customHeight="1"/>
    <row r="5" spans="1:7" ht="19.899999999999999" customHeight="1">
      <c r="G5" s="16" t="s">
        <v>2</v>
      </c>
    </row>
    <row r="6" spans="1:7" ht="37.9" customHeight="1">
      <c r="B6" s="17" t="s">
        <v>188</v>
      </c>
      <c r="C6" s="84"/>
      <c r="D6" s="84"/>
      <c r="E6" s="18" t="s">
        <v>189</v>
      </c>
      <c r="F6" s="85"/>
      <c r="G6" s="85"/>
    </row>
    <row r="7" spans="1:7" ht="150" customHeight="1">
      <c r="B7" s="17" t="s">
        <v>190</v>
      </c>
      <c r="C7" s="86"/>
      <c r="D7" s="86"/>
      <c r="E7" s="86"/>
      <c r="F7" s="86"/>
      <c r="G7" s="86"/>
    </row>
    <row r="8" spans="1:7" ht="23.25" customHeight="1">
      <c r="B8" s="87" t="s">
        <v>191</v>
      </c>
      <c r="C8" s="18" t="s">
        <v>192</v>
      </c>
      <c r="D8" s="18" t="s">
        <v>193</v>
      </c>
      <c r="E8" s="18" t="s">
        <v>194</v>
      </c>
      <c r="F8" s="18" t="s">
        <v>195</v>
      </c>
      <c r="G8" s="18" t="s">
        <v>196</v>
      </c>
    </row>
    <row r="9" spans="1:7" ht="18.95" customHeight="1">
      <c r="B9" s="87"/>
      <c r="C9" s="19"/>
      <c r="D9" s="20"/>
      <c r="E9" s="20"/>
      <c r="F9" s="20"/>
      <c r="G9" s="20"/>
    </row>
    <row r="10" spans="1:7" ht="18.95" customHeight="1">
      <c r="B10" s="87"/>
      <c r="C10" s="19"/>
      <c r="D10" s="20"/>
      <c r="E10" s="20"/>
      <c r="F10" s="20"/>
      <c r="G10" s="20"/>
    </row>
    <row r="11" spans="1:7" ht="18.95" customHeight="1">
      <c r="B11" s="87"/>
      <c r="C11" s="19"/>
      <c r="D11" s="20"/>
      <c r="E11" s="20"/>
      <c r="F11" s="20"/>
      <c r="G11" s="20"/>
    </row>
    <row r="12" spans="1:7" ht="18.95" customHeight="1">
      <c r="B12" s="87"/>
      <c r="C12" s="19"/>
      <c r="D12" s="20"/>
      <c r="E12" s="20"/>
      <c r="F12" s="20"/>
      <c r="G12" s="20"/>
    </row>
    <row r="13" spans="1:7" ht="18.95" customHeight="1">
      <c r="B13" s="87"/>
      <c r="C13" s="19"/>
      <c r="D13" s="20"/>
      <c r="E13" s="20"/>
      <c r="F13" s="20"/>
      <c r="G13" s="20"/>
    </row>
    <row r="14" spans="1:7" ht="18.95" customHeight="1">
      <c r="B14" s="87"/>
      <c r="C14" s="19"/>
      <c r="D14" s="20"/>
      <c r="E14" s="20"/>
      <c r="F14" s="20"/>
      <c r="G14" s="20"/>
    </row>
    <row r="15" spans="1:7" ht="18.95" customHeight="1">
      <c r="B15" s="87"/>
      <c r="C15" s="19"/>
      <c r="D15" s="20"/>
      <c r="E15" s="20"/>
      <c r="F15" s="20"/>
      <c r="G15" s="20"/>
    </row>
    <row r="16" spans="1:7" ht="18.95" customHeight="1">
      <c r="B16" s="87"/>
      <c r="C16" s="19"/>
      <c r="D16" s="20"/>
      <c r="E16" s="20"/>
      <c r="F16" s="20"/>
      <c r="G16" s="20"/>
    </row>
    <row r="17" spans="2:7" ht="18.95" customHeight="1">
      <c r="B17" s="87"/>
      <c r="C17" s="19"/>
      <c r="D17" s="20"/>
      <c r="E17" s="20"/>
      <c r="F17" s="20"/>
      <c r="G17" s="20"/>
    </row>
    <row r="18" spans="2:7" ht="18.95" customHeight="1">
      <c r="B18" s="87"/>
      <c r="C18" s="19"/>
      <c r="D18" s="20"/>
      <c r="E18" s="20"/>
      <c r="F18" s="20"/>
      <c r="G18" s="20"/>
    </row>
    <row r="19" spans="2:7" ht="24.2" customHeight="1">
      <c r="B19" s="21" t="s">
        <v>197</v>
      </c>
      <c r="E19" s="22"/>
    </row>
  </sheetData>
  <mergeCells count="5">
    <mergeCell ref="C6:D6"/>
    <mergeCell ref="F6:G6"/>
    <mergeCell ref="C7:G7"/>
    <mergeCell ref="B8:B18"/>
    <mergeCell ref="B2:G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7" sqref="A7:XFD9"/>
    </sheetView>
  </sheetViews>
  <sheetFormatPr defaultColWidth="9" defaultRowHeight="13.5"/>
  <cols>
    <col min="1" max="1" width="12.25" style="6" customWidth="1"/>
    <col min="2" max="2" width="29.25" style="6" customWidth="1"/>
    <col min="3" max="3" width="8.75" style="6" customWidth="1"/>
    <col min="4" max="4" width="9.375" style="6" customWidth="1"/>
    <col min="5" max="5" width="12" style="6" customWidth="1"/>
    <col min="6" max="6" width="16.25" style="6" customWidth="1"/>
    <col min="7" max="16384" width="9" style="6"/>
  </cols>
  <sheetData>
    <row r="1" spans="1:6">
      <c r="A1" s="8" t="s">
        <v>198</v>
      </c>
    </row>
    <row r="2" spans="1:6" s="7" customFormat="1" ht="31.5" customHeight="1">
      <c r="A2" s="89" t="s">
        <v>199</v>
      </c>
      <c r="B2" s="89"/>
      <c r="C2" s="89"/>
      <c r="D2" s="89"/>
      <c r="E2" s="89"/>
      <c r="F2" s="89"/>
    </row>
    <row r="3" spans="1:6" s="7" customFormat="1" ht="19.899999999999999" customHeight="1">
      <c r="A3" s="9" t="s">
        <v>200</v>
      </c>
      <c r="B3" s="90"/>
      <c r="C3" s="90"/>
      <c r="D3" s="90"/>
      <c r="E3" s="9" t="s">
        <v>201</v>
      </c>
      <c r="F3" s="9" t="s">
        <v>2</v>
      </c>
    </row>
    <row r="4" spans="1:6" s="7" customFormat="1" ht="24" customHeight="1">
      <c r="A4" s="10" t="s">
        <v>202</v>
      </c>
      <c r="B4" s="91"/>
      <c r="C4" s="92"/>
      <c r="D4" s="93"/>
      <c r="E4" s="10" t="s">
        <v>203</v>
      </c>
      <c r="F4" s="10"/>
    </row>
    <row r="5" spans="1:6" s="7" customFormat="1" ht="19.149999999999999" customHeight="1">
      <c r="A5" s="91" t="s">
        <v>204</v>
      </c>
      <c r="B5" s="95"/>
      <c r="C5" s="96"/>
      <c r="D5" s="96"/>
      <c r="E5" s="96"/>
      <c r="F5" s="97"/>
    </row>
    <row r="6" spans="1:6" s="7" customFormat="1" ht="21" customHeight="1">
      <c r="A6" s="91"/>
      <c r="B6" s="98"/>
      <c r="C6" s="99"/>
      <c r="D6" s="99"/>
      <c r="E6" s="99"/>
      <c r="F6" s="100"/>
    </row>
    <row r="7" spans="1:6" s="7" customFormat="1" ht="56.25" customHeight="1">
      <c r="A7" s="10" t="s">
        <v>205</v>
      </c>
      <c r="B7" s="94"/>
      <c r="C7" s="94"/>
      <c r="D7" s="94"/>
      <c r="E7" s="94"/>
      <c r="F7" s="94"/>
    </row>
    <row r="8" spans="1:6" s="7" customFormat="1" ht="56.25" customHeight="1">
      <c r="A8" s="10" t="s">
        <v>206</v>
      </c>
      <c r="B8" s="94"/>
      <c r="C8" s="94"/>
      <c r="D8" s="94"/>
      <c r="E8" s="94"/>
      <c r="F8" s="94"/>
    </row>
    <row r="9" spans="1:6" s="7" customFormat="1" ht="56.25" customHeight="1">
      <c r="A9" s="10" t="s">
        <v>207</v>
      </c>
      <c r="B9" s="94"/>
      <c r="C9" s="94"/>
      <c r="D9" s="94"/>
      <c r="E9" s="94"/>
      <c r="F9" s="94"/>
    </row>
    <row r="10" spans="1:6" s="7" customFormat="1" ht="21.75" customHeight="1">
      <c r="A10" s="91" t="s">
        <v>191</v>
      </c>
      <c r="B10" s="10" t="s">
        <v>192</v>
      </c>
      <c r="C10" s="11" t="s">
        <v>193</v>
      </c>
      <c r="D10" s="10" t="s">
        <v>194</v>
      </c>
      <c r="E10" s="10" t="s">
        <v>195</v>
      </c>
      <c r="F10" s="11" t="s">
        <v>196</v>
      </c>
    </row>
    <row r="11" spans="1:6" s="7" customFormat="1" ht="18" customHeight="1">
      <c r="A11" s="92"/>
      <c r="B11" s="12"/>
      <c r="C11" s="11"/>
      <c r="D11" s="11"/>
      <c r="E11" s="11"/>
      <c r="F11" s="11"/>
    </row>
    <row r="12" spans="1:6" s="7" customFormat="1" ht="18" customHeight="1">
      <c r="A12" s="92"/>
      <c r="B12" s="12"/>
      <c r="C12" s="11"/>
      <c r="D12" s="11"/>
      <c r="E12" s="11"/>
      <c r="F12" s="11"/>
    </row>
    <row r="13" spans="1:6" s="7" customFormat="1" ht="18" customHeight="1">
      <c r="A13" s="92"/>
      <c r="B13" s="12"/>
      <c r="C13" s="11"/>
      <c r="D13" s="11"/>
      <c r="E13" s="11"/>
      <c r="F13" s="11"/>
    </row>
    <row r="14" spans="1:6" s="7" customFormat="1" ht="18" customHeight="1">
      <c r="A14" s="92"/>
      <c r="B14" s="12"/>
      <c r="C14" s="11"/>
      <c r="D14" s="11"/>
      <c r="E14" s="11"/>
      <c r="F14" s="11"/>
    </row>
    <row r="15" spans="1:6" s="7" customFormat="1" ht="18" customHeight="1">
      <c r="A15" s="92"/>
      <c r="B15" s="12"/>
      <c r="C15" s="11"/>
      <c r="D15" s="11"/>
      <c r="E15" s="11"/>
      <c r="F15" s="13"/>
    </row>
    <row r="16" spans="1:6" s="7" customFormat="1" ht="18" customHeight="1">
      <c r="A16" s="92"/>
      <c r="B16" s="12"/>
      <c r="C16" s="11"/>
      <c r="D16" s="11"/>
      <c r="E16" s="11"/>
      <c r="F16" s="11"/>
    </row>
    <row r="17" spans="1:6" s="7" customFormat="1" ht="18" customHeight="1">
      <c r="A17" s="92"/>
      <c r="B17" s="12"/>
      <c r="C17" s="11"/>
      <c r="D17" s="11"/>
      <c r="E17" s="11"/>
      <c r="F17" s="11"/>
    </row>
    <row r="18" spans="1:6" s="7" customFormat="1" ht="18" customHeight="1">
      <c r="A18" s="92"/>
      <c r="B18" s="12"/>
      <c r="C18" s="11"/>
      <c r="D18" s="11"/>
      <c r="E18" s="11"/>
      <c r="F18" s="11"/>
    </row>
    <row r="19" spans="1:6" s="7" customFormat="1" ht="18" customHeight="1">
      <c r="A19" s="92"/>
      <c r="B19" s="12"/>
      <c r="C19" s="11"/>
      <c r="D19" s="11"/>
      <c r="E19" s="11"/>
      <c r="F19" s="11"/>
    </row>
    <row r="20" spans="1:6" s="7" customFormat="1" ht="18" customHeight="1">
      <c r="A20" s="92"/>
      <c r="B20" s="12"/>
      <c r="C20" s="11"/>
      <c r="D20" s="11"/>
      <c r="E20" s="11"/>
      <c r="F20" s="11"/>
    </row>
    <row r="21" spans="1:6">
      <c r="A21" s="6" t="s">
        <v>208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41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5" sqref="I15:J15"/>
    </sheetView>
  </sheetViews>
  <sheetFormatPr defaultColWidth="10" defaultRowHeight="13.5"/>
  <cols>
    <col min="1" max="1" width="0.5" customWidth="1"/>
    <col min="2" max="2" width="16.875" customWidth="1"/>
    <col min="3" max="3" width="15.625" customWidth="1"/>
    <col min="4" max="4" width="23.25" customWidth="1"/>
    <col min="5" max="5" width="15" customWidth="1"/>
    <col min="6" max="6" width="12.125" customWidth="1"/>
    <col min="7" max="7" width="11.75" customWidth="1"/>
    <col min="10" max="10" width="12.625" customWidth="1"/>
  </cols>
  <sheetData>
    <row r="1" spans="1:10">
      <c r="B1" s="103" t="s">
        <v>260</v>
      </c>
    </row>
    <row r="2" spans="1:10" ht="51.75" customHeight="1">
      <c r="A2" s="1"/>
      <c r="B2" s="101" t="s">
        <v>209</v>
      </c>
      <c r="C2" s="101"/>
      <c r="D2" s="101"/>
      <c r="E2" s="101"/>
      <c r="F2" s="101"/>
      <c r="G2" s="101"/>
      <c r="H2" s="101"/>
      <c r="I2" s="101"/>
      <c r="J2" s="101"/>
    </row>
    <row r="3" spans="1:10" ht="21.75" customHeight="1">
      <c r="A3" s="1"/>
      <c r="B3" s="2"/>
      <c r="C3" s="2"/>
      <c r="D3" s="2"/>
      <c r="E3" s="2"/>
      <c r="F3" s="2"/>
      <c r="G3" s="2"/>
      <c r="H3" s="2"/>
      <c r="I3" s="2"/>
      <c r="J3" s="102" t="s">
        <v>259</v>
      </c>
    </row>
    <row r="4" spans="1:10" ht="45.75" customHeight="1">
      <c r="A4" s="1"/>
      <c r="B4" s="111" t="s">
        <v>210</v>
      </c>
      <c r="C4" s="107" t="s">
        <v>211</v>
      </c>
      <c r="D4" s="107"/>
      <c r="E4" s="111" t="s">
        <v>212</v>
      </c>
      <c r="F4" s="108" t="s">
        <v>213</v>
      </c>
      <c r="G4" s="109"/>
      <c r="H4" s="122" t="s">
        <v>214</v>
      </c>
      <c r="I4" s="122"/>
      <c r="J4" s="106" t="s">
        <v>215</v>
      </c>
    </row>
    <row r="5" spans="1:10" ht="25.9" customHeight="1">
      <c r="B5" s="111" t="s">
        <v>216</v>
      </c>
      <c r="C5" s="107" t="s">
        <v>217</v>
      </c>
      <c r="D5" s="107"/>
      <c r="E5" s="111" t="s">
        <v>218</v>
      </c>
      <c r="F5" s="108"/>
      <c r="G5" s="109"/>
      <c r="H5" s="122" t="s">
        <v>219</v>
      </c>
      <c r="I5" s="122"/>
      <c r="J5" s="110">
        <v>136.80000000000001</v>
      </c>
    </row>
    <row r="6" spans="1:10" ht="28.5" customHeight="1">
      <c r="B6" s="111" t="s">
        <v>220</v>
      </c>
      <c r="C6" s="107">
        <v>10</v>
      </c>
      <c r="D6" s="107"/>
      <c r="E6" s="111" t="s">
        <v>221</v>
      </c>
      <c r="F6" s="108"/>
      <c r="G6" s="109"/>
      <c r="H6" s="123" t="s">
        <v>222</v>
      </c>
      <c r="I6" s="123" t="s">
        <v>223</v>
      </c>
      <c r="J6" s="111">
        <v>136.80000000000001</v>
      </c>
    </row>
    <row r="7" spans="1:10" ht="25.9" customHeight="1">
      <c r="B7" s="107" t="s">
        <v>224</v>
      </c>
      <c r="C7" s="112" t="s">
        <v>225</v>
      </c>
      <c r="D7" s="113"/>
      <c r="E7" s="113"/>
      <c r="F7" s="113"/>
      <c r="G7" s="114"/>
      <c r="H7" s="122" t="s">
        <v>226</v>
      </c>
      <c r="I7" s="122"/>
      <c r="J7" s="111"/>
    </row>
    <row r="8" spans="1:10" ht="28.5" customHeight="1">
      <c r="B8" s="107"/>
      <c r="C8" s="115"/>
      <c r="D8" s="116"/>
      <c r="E8" s="116"/>
      <c r="F8" s="116"/>
      <c r="G8" s="117"/>
      <c r="H8" s="122" t="s">
        <v>227</v>
      </c>
      <c r="I8" s="122"/>
      <c r="J8" s="111"/>
    </row>
    <row r="9" spans="1:10" ht="28.5" customHeight="1">
      <c r="B9" s="107"/>
      <c r="C9" s="115"/>
      <c r="D9" s="116"/>
      <c r="E9" s="116"/>
      <c r="F9" s="116"/>
      <c r="G9" s="117"/>
      <c r="H9" s="122" t="s">
        <v>228</v>
      </c>
      <c r="I9" s="122"/>
      <c r="J9" s="111"/>
    </row>
    <row r="10" spans="1:10" ht="28.5" customHeight="1">
      <c r="B10" s="107"/>
      <c r="C10" s="118"/>
      <c r="D10" s="119"/>
      <c r="E10" s="119"/>
      <c r="F10" s="119"/>
      <c r="G10" s="120"/>
      <c r="H10" s="122" t="s">
        <v>229</v>
      </c>
      <c r="I10" s="122"/>
      <c r="J10" s="111"/>
    </row>
    <row r="11" spans="1:10" ht="19.899999999999999" customHeight="1">
      <c r="B11" s="121" t="s">
        <v>230</v>
      </c>
      <c r="C11" s="121" t="s">
        <v>231</v>
      </c>
      <c r="D11" s="121" t="s">
        <v>232</v>
      </c>
      <c r="E11" s="121" t="s">
        <v>195</v>
      </c>
      <c r="F11" s="121" t="s">
        <v>196</v>
      </c>
      <c r="G11" s="121" t="s">
        <v>233</v>
      </c>
      <c r="H11" s="121" t="s">
        <v>234</v>
      </c>
      <c r="I11" s="108" t="s">
        <v>261</v>
      </c>
      <c r="J11" s="109"/>
    </row>
    <row r="12" spans="1:10" ht="18.75" customHeight="1">
      <c r="B12" s="4" t="s">
        <v>235</v>
      </c>
      <c r="C12" s="3" t="s">
        <v>236</v>
      </c>
      <c r="D12" s="3" t="s">
        <v>237</v>
      </c>
      <c r="E12" s="5" t="s">
        <v>238</v>
      </c>
      <c r="F12" s="5" t="s">
        <v>239</v>
      </c>
      <c r="G12" s="5" t="s">
        <v>240</v>
      </c>
      <c r="H12" s="5" t="s">
        <v>241</v>
      </c>
      <c r="I12" s="104"/>
      <c r="J12" s="105"/>
    </row>
    <row r="13" spans="1:10" ht="18.75" customHeight="1">
      <c r="B13" s="4" t="s">
        <v>235</v>
      </c>
      <c r="C13" s="3" t="s">
        <v>236</v>
      </c>
      <c r="D13" s="3" t="s">
        <v>242</v>
      </c>
      <c r="E13" s="5" t="s">
        <v>243</v>
      </c>
      <c r="F13" s="5" t="s">
        <v>244</v>
      </c>
      <c r="G13" s="5" t="s">
        <v>245</v>
      </c>
      <c r="H13" s="5" t="s">
        <v>241</v>
      </c>
      <c r="I13" s="104"/>
      <c r="J13" s="105"/>
    </row>
    <row r="14" spans="1:10" ht="18.75" customHeight="1">
      <c r="B14" s="4" t="s">
        <v>235</v>
      </c>
      <c r="C14" s="3" t="s">
        <v>236</v>
      </c>
      <c r="D14" s="3" t="s">
        <v>246</v>
      </c>
      <c r="E14" s="5" t="s">
        <v>243</v>
      </c>
      <c r="F14" s="5" t="s">
        <v>247</v>
      </c>
      <c r="G14" s="5" t="s">
        <v>245</v>
      </c>
      <c r="H14" s="5" t="s">
        <v>241</v>
      </c>
      <c r="I14" s="104"/>
      <c r="J14" s="105"/>
    </row>
    <row r="15" spans="1:10" ht="18.75" customHeight="1">
      <c r="B15" s="4" t="s">
        <v>248</v>
      </c>
      <c r="C15" s="3" t="s">
        <v>249</v>
      </c>
      <c r="D15" s="3" t="s">
        <v>250</v>
      </c>
      <c r="E15" s="5" t="s">
        <v>251</v>
      </c>
      <c r="F15" s="5" t="s">
        <v>252</v>
      </c>
      <c r="G15" s="5"/>
      <c r="H15" s="5" t="s">
        <v>241</v>
      </c>
      <c r="I15" s="104"/>
      <c r="J15" s="105"/>
    </row>
    <row r="16" spans="1:10" ht="18.75" customHeight="1">
      <c r="B16" s="4" t="s">
        <v>253</v>
      </c>
      <c r="C16" s="3" t="s">
        <v>254</v>
      </c>
      <c r="D16" s="3" t="s">
        <v>255</v>
      </c>
      <c r="E16" s="5" t="s">
        <v>243</v>
      </c>
      <c r="F16" s="5" t="s">
        <v>256</v>
      </c>
      <c r="G16" s="5" t="s">
        <v>257</v>
      </c>
      <c r="H16" s="5" t="s">
        <v>258</v>
      </c>
      <c r="I16" s="104"/>
      <c r="J16" s="105"/>
    </row>
  </sheetData>
  <mergeCells count="21">
    <mergeCell ref="I12:J12"/>
    <mergeCell ref="I13:J13"/>
    <mergeCell ref="I14:J14"/>
    <mergeCell ref="I15:J15"/>
    <mergeCell ref="I16:J16"/>
    <mergeCell ref="H10:I10"/>
    <mergeCell ref="B7:B10"/>
    <mergeCell ref="I11:J11"/>
    <mergeCell ref="C7:G10"/>
    <mergeCell ref="H7:I7"/>
    <mergeCell ref="H8:I8"/>
    <mergeCell ref="H9:I9"/>
    <mergeCell ref="C5:D5"/>
    <mergeCell ref="H5:I5"/>
    <mergeCell ref="C6:D6"/>
    <mergeCell ref="F5:G5"/>
    <mergeCell ref="F6:G6"/>
    <mergeCell ref="B2:J2"/>
    <mergeCell ref="C4:D4"/>
    <mergeCell ref="H4:I4"/>
    <mergeCell ref="F4:G4"/>
  </mergeCells>
  <phoneticPr fontId="41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2025-02-10T01:15:00Z</dcterms:created>
  <dcterms:modified xsi:type="dcterms:W3CDTF">2025-02-13T07:31:53Z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8C24ECDC04E44130945B4FEE612CF01D_12</vt:lpwstr>
  </property>
  <property fmtid="{D5CDD505-2E9C-101B-9397-08002B2CF9AE}" pid="3" name="KSOProductBuildVer">
    <vt:lpwstr>2052-12.1.0.16729</vt:lpwstr>
  </property>
</Properties>
</file>