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2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definedNames>
    <definedName name="_xlnm._FilterDatabase" localSheetId="2" hidden="1">表二!$A$7:$F$41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<sst xmlns="http://schemas.openxmlformats.org/spreadsheetml/2006/main" count="592" uniqueCount="388">
  <si>
    <t>2025年部门预算公开表</t>
  </si>
  <si>
    <t>巫溪县住房和城乡建设委员会（本级）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</si>
  <si>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</si>
  <si>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</si>
  <si>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</si>
  <si>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</si>
  <si>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巫溪县住房和城乡建设委员会（本级）2025年财政拨款收支总表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</si>
  <si>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</si>
  <si>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</si>
  <si>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</si>
  <si>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</si>
  <si>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</si>
  <si>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</si>
  <si>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</si>
  <si>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</si>
  <si>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</si>
  <si>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</si>
  <si>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</si>
  <si>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</si>
  <si>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</si>
  <si>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</si>
  <si>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</si>
  <si>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</si>
  <si>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</si>
  <si>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</si>
  <si>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住房保障支出</t>
  </si>
  <si>
    <t>农林水支出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</si>
  <si>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</si>
  <si>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</si>
  <si>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</si>
  <si>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</si>
  <si>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</si>
  <si>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</si>
  <si>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</si>
  <si>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</si>
  <si>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</si>
  <si>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巫溪县住房和城乡建设委员会（本级）2025年一般公共预算财政拨款支出预算表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</si>
  <si>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</si>
  <si>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</si>
  <si>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</si>
  <si>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</si>
  <si>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</si>
  <si>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</si>
  <si>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</si>
  <si>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</si>
  <si>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</si>
  <si>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</si>
  <si>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</si>
  <si>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行政单位离退休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</si>
  <si>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</si>
  <si>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</si>
  <si>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</si>
  <si>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</si>
  <si>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t>210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</si>
  <si>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</si>
  <si>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</si>
  <si>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</si>
  <si>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行政单位医疗</t>
    </r>
  </si>
  <si>
    <t>211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</si>
  <si>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21103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</si>
  <si>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污染防治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</si>
  <si>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2110399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</si>
  <si>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其他污染防治支出</t>
    </r>
  </si>
  <si>
    <t>212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</si>
  <si>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21201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</si>
  <si>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城乡社区管理事务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</si>
  <si>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2120101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</si>
  <si>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行政运行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</si>
  <si>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2120199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</si>
  <si>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其他城乡社区管理事务支出</t>
    </r>
  </si>
  <si>
    <t>城乡社区公共设施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</si>
  <si>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2120399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</si>
  <si>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其他城乡社区公共设施支出</t>
    </r>
  </si>
  <si>
    <t>巩固脱贫攻坚成果衔接乡村振兴</t>
  </si>
  <si>
    <t>其他巩固脱贫攻坚成果衔接乡村振兴支出</t>
  </si>
  <si>
    <t>221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</si>
  <si>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</si>
  <si>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保障性安居工程支出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</si>
  <si>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2210103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</si>
  <si>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棚户区改造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</si>
  <si>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2210105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</si>
  <si>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农村危房改造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</si>
  <si>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2210108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</si>
  <si>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老旧小区改造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</si>
  <si>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2210110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</si>
  <si>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保障性租赁住房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</si>
  <si>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2210111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</si>
  <si>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配租型住房保障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</si>
  <si>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</si>
  <si>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</si>
  <si>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</si>
  <si>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</si>
  <si>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 xml:space="preserve">  灾害防治及应急管理支出</t>
  </si>
  <si>
    <t xml:space="preserve">  自然灾害救灾及恢复重建支出</t>
  </si>
  <si>
    <t xml:space="preserve">  其他自然灾害救灾及恢复重建支出</t>
  </si>
  <si>
    <t>备注：本表反映当年一般公共预算财政拨款支出情况。</t>
  </si>
  <si>
    <t>表三</t>
  </si>
  <si>
    <t>巫溪县住房和城乡建设委员会（本级）2025年一般公共预算财政拨款基本支出预算表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</si>
  <si>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</si>
  <si>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</si>
  <si>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</si>
  <si>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</si>
  <si>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</si>
  <si>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</si>
  <si>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</si>
  <si>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</si>
  <si>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</si>
  <si>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</si>
  <si>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</si>
  <si>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</si>
  <si>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</si>
  <si>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</si>
  <si>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</si>
  <si>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</si>
  <si>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</si>
  <si>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</si>
  <si>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</si>
  <si>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</si>
  <si>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</si>
  <si>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</si>
  <si>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</si>
  <si>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</si>
  <si>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</si>
  <si>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</si>
  <si>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</si>
  <si>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</si>
  <si>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</si>
  <si>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</si>
  <si>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</si>
  <si>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</si>
  <si>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</si>
  <si>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</si>
  <si>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</si>
  <si>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</si>
  <si>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</si>
  <si>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</si>
  <si>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</si>
  <si>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</si>
  <si>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</si>
  <si>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</si>
  <si>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</si>
  <si>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</si>
  <si>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</si>
  <si>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</si>
  <si>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</si>
  <si>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</si>
  <si>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</si>
  <si>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</si>
  <si>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</si>
  <si>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</si>
  <si>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</si>
  <si>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</si>
  <si>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</si>
  <si>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</si>
  <si>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</si>
  <si>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</si>
  <si>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</si>
  <si>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</si>
  <si>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巫溪县住房和城乡建设委员会（本级）2025年一般公共预算“三公”经费支出表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</si>
  <si>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</si>
  <si>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</si>
  <si>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</si>
  <si>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</si>
  <si>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</si>
  <si>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</si>
  <si>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</si>
  <si>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巫溪县住房和城乡建设委员会（本级）2025年政府性基金预算支出表</t>
  </si>
  <si>
    <t>本年政府性基金预算财政拨款支出</t>
  </si>
  <si>
    <t>国有土地使用权出让收入安排的支出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</si>
  <si>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2120803</t>
    </r>
  </si>
  <si>
    <t xml:space="preserve">  城市建设支出</t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</si>
  <si>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方正仿宋_GBK"/>
        <charset val="134"/>
      </rPr>
      <t>2120804</t>
    </r>
  </si>
  <si>
    <t xml:space="preserve">  农村基础设施建设支出</t>
  </si>
  <si>
    <t>污水处理费安排的支出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</si>
  <si>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2121401</t>
    </r>
  </si>
  <si>
    <t xml:space="preserve">  污水处理设施建设和运营</t>
  </si>
  <si>
    <t>超长期特别国债安排的支出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</si>
  <si>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2129801</t>
    </r>
  </si>
  <si>
    <t xml:space="preserve">  城乡社区公共设施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</si>
  <si>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2129899</t>
    </r>
  </si>
  <si>
    <t>其他城乡社区支出</t>
  </si>
  <si>
    <t>国家重大水利工程建设基金安排的支出</t>
  </si>
  <si>
    <t>三峡后续工作</t>
  </si>
  <si>
    <t xml:space="preserve">  超长期特别国债安排的支出</t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</si>
  <si>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2219899</t>
    </r>
  </si>
  <si>
    <t xml:space="preserve">  其他住房保障支出</t>
  </si>
  <si>
    <t>  </t>
  </si>
  <si>
    <t>（备注：本单位无政府性基金收支，故此表无数据。）</t>
  </si>
  <si>
    <t>表六</t>
  </si>
  <si>
    <t>巫溪县住房和城乡建设委员会（本级）2025年部门收支总表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</si>
  <si>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</si>
  <si>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</si>
  <si>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</si>
  <si>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</si>
  <si>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</si>
  <si>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</si>
  <si>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</si>
  <si>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</si>
  <si>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巫溪县住房和城乡建设委员会（本级）2025年部门收入总表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</si>
  <si>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</si>
  <si>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</si>
  <si>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</si>
  <si>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</si>
  <si>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</si>
  <si>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</si>
  <si>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</si>
  <si>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</si>
  <si>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</si>
  <si>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</si>
  <si>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</si>
  <si>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</si>
  <si>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</si>
  <si>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</si>
  <si>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</si>
  <si>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</si>
  <si>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</si>
  <si>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</si>
  <si>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</si>
  <si>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</si>
  <si>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2101101</t>
  </si>
  <si>
    <t>  行政单位医疗</t>
  </si>
  <si>
    <t> 21103</t>
  </si>
  <si>
    <t> 污染防治</t>
  </si>
  <si>
    <t>  2110399</t>
  </si>
  <si>
    <t>  其他污染防治支出</t>
  </si>
  <si>
    <t> 21201</t>
  </si>
  <si>
    <t> 城乡社区管理事务</t>
  </si>
  <si>
    <t>  2120101</t>
  </si>
  <si>
    <t>  行政运行</t>
  </si>
  <si>
    <t>  2120199</t>
  </si>
  <si>
    <t>  其他城乡社区管理事务支出</t>
  </si>
  <si>
    <t>  2120399</t>
  </si>
  <si>
    <t>  其他城乡社区公共设施支出</t>
  </si>
  <si>
    <t>  2120803</t>
  </si>
  <si>
    <t>  2120804</t>
  </si>
  <si>
    <t>  2121401</t>
  </si>
  <si>
    <t>  2129801</t>
  </si>
  <si>
    <t>  2129899</t>
  </si>
  <si>
    <t> 22101</t>
  </si>
  <si>
    <t> 保障性安居工程支出</t>
  </si>
  <si>
    <t>  2210101</t>
  </si>
  <si>
    <t>  廉租住房</t>
  </si>
  <si>
    <t>  2210103</t>
  </si>
  <si>
    <t>  棚户区改造</t>
  </si>
  <si>
    <t>  2210105</t>
  </si>
  <si>
    <t>  农村危房改造</t>
  </si>
  <si>
    <t>  2210108</t>
  </si>
  <si>
    <t>  老旧小区改造</t>
  </si>
  <si>
    <t>  2210110</t>
  </si>
  <si>
    <t>  保障性租赁住房</t>
  </si>
  <si>
    <t>  2210111</t>
  </si>
  <si>
    <t>  配租型住房保障</t>
  </si>
  <si>
    <t> 22102</t>
  </si>
  <si>
    <t> 住房改革支出</t>
  </si>
  <si>
    <t>  2210201</t>
  </si>
  <si>
    <t>  住房公积金</t>
  </si>
  <si>
    <t>  2219899</t>
  </si>
  <si>
    <t>表八</t>
  </si>
  <si>
    <t>巫溪县住房和城乡建设委员会（本级）2025年部门支出总表</t>
  </si>
  <si>
    <t>基本支出</t>
  </si>
  <si>
    <t>项目支出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</si>
  <si>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</si>
  <si>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</si>
  <si>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</si>
  <si>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行政单位离退休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</si>
  <si>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</si>
  <si>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</si>
  <si>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</si>
  <si>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</si>
  <si>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</si>
  <si>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</si>
  <si>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</si>
  <si>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</si>
  <si>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</si>
  <si>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污染防治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</si>
  <si>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2110399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</si>
  <si>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其他污染防治支出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</si>
  <si>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</si>
  <si>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</si>
  <si>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</si>
  <si>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</si>
  <si>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</si>
  <si>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其他城乡社区管理事务支出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</si>
  <si>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</si>
  <si>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其他城乡社区公共设施支出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</si>
  <si>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</si>
  <si>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2120804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</si>
  <si>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2121401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</si>
  <si>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2129801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</si>
  <si>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2129899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</si>
  <si>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</si>
  <si>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保障性安居工程支出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</si>
  <si>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</si>
  <si>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廉租住房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</si>
  <si>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</si>
  <si>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棚户区改造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</si>
  <si>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</si>
  <si>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农村危房改造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</si>
  <si>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2210108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</si>
  <si>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老旧小区改造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</si>
  <si>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2210110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</si>
  <si>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保障性租赁住房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</si>
  <si>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2210111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</si>
  <si>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配租型住房保障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</si>
  <si>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</si>
  <si>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</si>
  <si>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</si>
  <si>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</si>
  <si>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表九</t>
  </si>
  <si>
    <t>巫溪县住房和城乡建设委员会（本级）2025年政府采购预算明细表</t>
  </si>
  <si>
    <t>项目编号</t>
  </si>
  <si>
    <t>备注：本年度暂无政府采购预算。故本年度无数据。</t>
  </si>
  <si>
    <t>表十</t>
  </si>
  <si>
    <t>巫溪县住房和城乡建设委员会（本级）2025年部门（单位）整体绩效目标表</t>
  </si>
  <si>
    <t>部门(单位)名称</t>
  </si>
  <si>
    <t>052001-巫溪县住房和城乡建设委员会（本级）</t>
  </si>
  <si>
    <t>部门支出预算数</t>
  </si>
  <si>
    <t>当年整体绩效目标</t>
  </si>
  <si>
    <t>加快配套基础设施建设中的城市燃气、老化更新改造排水、供水等管道;负责推进城市提升工作的全面统筹，强化统筹职责，提升统筹能力。贯彻执行城市提升相关政策、规范和标准。牵头推进城市提升行动计划，统筹推进城市提升相关前期工作和项目协调。统筹城市提升项目进度安排、推进实施、监督检查、效果评价等工作;持续推进“实施城市空间美化行动，城镇设施完好率达95%；城市建成区内绿地率≥35%、绿化覆盖率≥40%，绿化完好率保持95%以上；城区清扫保洁率大于98%，生活垃圾无害化处理率达到100%；持续推动“市容秩序净化行动”，强化城区秩序管控，杜绝违建新增；持续推进数字化智慧平台和智慧停车管理平台建设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</si>
  <si>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</si>
  <si>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</si>
  <si>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</si>
  <si>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</si>
  <si>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</si>
  <si>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</si>
  <si>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</si>
  <si>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12319民生服务系统接件结案率</t>
  </si>
  <si>
    <t>≥</t>
  </si>
  <si>
    <t>99</t>
  </si>
  <si>
    <t>%</t>
  </si>
  <si>
    <t>是</t>
  </si>
  <si>
    <t>城镇设施完好率</t>
  </si>
  <si>
    <t>95</t>
  </si>
  <si>
    <t>生活垃圾无害化处理率</t>
  </si>
  <si>
    <t>＝</t>
  </si>
  <si>
    <t>100</t>
  </si>
  <si>
    <t>污水处理达标率</t>
  </si>
  <si>
    <t>96</t>
  </si>
  <si>
    <t>绿地管护优良率</t>
  </si>
  <si>
    <t>智慧城管平台接件完成时间</t>
  </si>
  <si>
    <t>≤</t>
  </si>
  <si>
    <t>2</t>
  </si>
  <si>
    <t>小时</t>
  </si>
  <si>
    <t>否</t>
  </si>
  <si>
    <t>对当地经济发展是否有推动作用</t>
  </si>
  <si>
    <t>定性</t>
  </si>
  <si>
    <t/>
  </si>
  <si>
    <t>城市综合管理满意度</t>
  </si>
  <si>
    <t>表十一</t>
  </si>
  <si>
    <t>巫溪县住房和城乡建设委员会（本级）2025年2025年重点专项资金绩效目标表（一级项目）</t>
  </si>
  <si>
    <t>编制单位：</t>
  </si>
  <si>
    <t>项目名称</t>
  </si>
  <si>
    <t>巫溪县23座乡镇污水处理厂运行维护及建设投资补偿款及回购款</t>
  </si>
  <si>
    <t>主管部门</t>
  </si>
  <si>
    <t>052-巫溪县住房和城乡建设委员会</t>
  </si>
  <si>
    <t>当年预算</t>
  </si>
  <si>
    <t>项目概况</t>
  </si>
  <si>
    <t xml:space="preserve">1、建设投资补偿款及回购款
2、23座乡镇污水处理厂运行所必需的水、电及药剂费、、人工费、水质检测费、污泥运输费、设施设备维护、检修、绿化养护、设施设备重置等费用
</t>
  </si>
  <si>
    <t>立项依据</t>
  </si>
  <si>
    <t>《乡镇污水处理设施建设运营合同》（2015年11月13日签订县政府和环投公司签订）以及拟签补充运营合同</t>
  </si>
  <si>
    <t>当年绩效目标</t>
  </si>
  <si>
    <t xml:space="preserve">1：保障乡镇污水处理厂正常运行
2：改善县城人民生活环境
</t>
  </si>
  <si>
    <t>污水处理量</t>
  </si>
  <si>
    <t>20</t>
  </si>
  <si>
    <t>1900000</t>
  </si>
  <si>
    <t>吨</t>
  </si>
  <si>
    <t>污水处理排放达标</t>
  </si>
  <si>
    <t>达一级B标</t>
  </si>
  <si>
    <t>污水处理厂资产保值增值</t>
  </si>
  <si>
    <t>完成利税</t>
  </si>
  <si>
    <t>污水处理率</t>
  </si>
  <si>
    <t>85</t>
  </si>
  <si>
    <t>群众满意度</t>
  </si>
  <si>
    <t>10</t>
  </si>
  <si>
    <t>表十二</t>
  </si>
  <si>
    <t>巫溪县住房和城乡建设委员会（本级）2025年2025年一般性项目绩效目标表（一级项目）</t>
  </si>
  <si>
    <t>人才引进</t>
  </si>
  <si>
    <t>向文、佘雨航、吴成松、侯旭、姜光林、赵潼安家补助1万元/年/人，生活补助500元/月/人。</t>
  </si>
  <si>
    <t>中共巫溪县委办公室巫溪县人民政府办公室关于印发《巫溪县人才引进办法》的通知（巫溪委办发〔2018〕3号）</t>
  </si>
  <si>
    <t>保障我单位人才引进职工生活补助和安家补助。</t>
  </si>
  <si>
    <t>补助人数</t>
  </si>
  <si>
    <t>30</t>
  </si>
  <si>
    <t>5</t>
  </si>
  <si>
    <t>人</t>
  </si>
  <si>
    <t>补助按时到位率</t>
  </si>
  <si>
    <t>可拨付年限</t>
  </si>
  <si>
    <t>年</t>
  </si>
  <si>
    <t>补助人员满意度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</si>
</sst>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  <scheme val="minor"/>
    </font>
    <font>
      <b/>
      <sz val="17"/>
      <color rgb="FF000000"/>
      <name val="方正黑体_GBK"/>
      <charset val="134"/>
    </font>
    <font>
      <sz val="10"/>
      <color theme="1"/>
      <name val="方正仿宋_GBK"/>
      <charset val="134"/>
    </font>
    <font>
      <sz val="10"/>
      <color indexed="8"/>
      <name val="方正仿宋_GBK"/>
      <charset val="1"/>
    </font>
    <font>
      <sz val="19"/>
      <color rgb="FF000000"/>
      <name val="方正小标宋_GBK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color indexed="8"/>
      <name val="方正仿宋_GBK"/>
      <charset val="1"/>
    </font>
    <font>
      <sz val="11"/>
      <color rgb="FF000000"/>
      <name val="方正楷体_GBK"/>
      <charset val="134"/>
    </font>
    <font>
      <sz val="12"/>
      <color rgb="FF000000"/>
      <name val="Times New Roman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0"/>
      <color rgb="FF000000"/>
      <name val="Arial"/>
      <charset val="134"/>
    </font>
    <font>
      <sz val="10"/>
      <name val="方正仿宋_GBK"/>
      <charset val="134"/>
    </font>
    <font>
      <sz val="10"/>
      <name val="Arial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Times New Roman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2" borderId="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12" applyNumberFormat="0" applyAlignment="0" applyProtection="0">
      <alignment vertical="center"/>
    </xf>
    <xf numFmtId="0" fontId="50" fillId="4" borderId="13" applyNumberFormat="0" applyAlignment="0" applyProtection="0">
      <alignment vertical="center"/>
    </xf>
    <xf numFmtId="0" fontId="51" fillId="4" borderId="12" applyNumberFormat="0" applyAlignment="0" applyProtection="0">
      <alignment vertical="center"/>
    </xf>
    <xf numFmtId="0" fontId="52" fillId="5" borderId="14" applyNumberFormat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6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</cellStyleXfs>
  <cellXfs count="11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>
      <alignment vertical="center"/>
    </xf>
    <xf numFmtId="4" fontId="19" fillId="0" borderId="5" xfId="0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/>
    </xf>
    <xf numFmtId="0" fontId="20" fillId="0" borderId="5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left" vertical="center"/>
    </xf>
    <xf numFmtId="0" fontId="24" fillId="0" borderId="3" xfId="0" applyFont="1" applyBorder="1">
      <alignment vertical="center"/>
    </xf>
    <xf numFmtId="4" fontId="24" fillId="0" borderId="3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left" vertical="center" wrapText="1"/>
    </xf>
    <xf numFmtId="0" fontId="24" fillId="0" borderId="5" xfId="0" applyFont="1" applyBorder="1" applyAlignment="1">
      <alignment vertical="center" wrapText="1"/>
    </xf>
    <xf numFmtId="4" fontId="24" fillId="0" borderId="5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left" vertical="center"/>
    </xf>
    <xf numFmtId="0" fontId="24" fillId="0" borderId="5" xfId="0" applyFont="1" applyBorder="1">
      <alignment vertical="center"/>
    </xf>
    <xf numFmtId="0" fontId="24" fillId="0" borderId="7" xfId="0" applyFont="1" applyBorder="1" applyAlignment="1">
      <alignment horizontal="left" vertical="center" wrapText="1"/>
    </xf>
    <xf numFmtId="0" fontId="24" fillId="0" borderId="7" xfId="0" applyFont="1" applyBorder="1" applyAlignment="1">
      <alignment vertical="center" wrapText="1"/>
    </xf>
    <xf numFmtId="4" fontId="24" fillId="0" borderId="7" xfId="0" applyNumberFormat="1" applyFont="1" applyBorder="1" applyAlignment="1">
      <alignment horizontal="right" vertical="center"/>
    </xf>
    <xf numFmtId="4" fontId="25" fillId="0" borderId="8" xfId="0" applyNumberFormat="1" applyFont="1" applyBorder="1" applyAlignment="1">
      <alignment horizontal="right" vertical="center"/>
    </xf>
    <xf numFmtId="4" fontId="25" fillId="0" borderId="5" xfId="0" applyNumberFormat="1" applyFont="1" applyBorder="1" applyAlignment="1">
      <alignment horizontal="right" vertical="center"/>
    </xf>
    <xf numFmtId="0" fontId="26" fillId="0" borderId="5" xfId="0" applyFont="1" applyBorder="1">
      <alignment vertical="center"/>
    </xf>
    <xf numFmtId="0" fontId="26" fillId="0" borderId="5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9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4" fontId="32" fillId="0" borderId="1" xfId="0" applyNumberFormat="1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4" fontId="32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35" fillId="0" borderId="0" xfId="0" applyFont="1" applyBorder="1" applyAlignment="1">
      <alignment vertical="center" wrapText="1"/>
    </xf>
    <xf numFmtId="4" fontId="3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4" sqref="A4"/>
    </sheetView>
  </sheetViews>
  <sheetFormatPr defaultColWidth="10" defaultRowHeight="14.4"/>
  <cols>
    <col min="1" max="1" width="85.5" customWidth="1"/>
  </cols>
  <sheetData>
    <row r="1" ht="66.4" customHeight="1" spans="1:1">
      <c r="A1" s="1"/>
    </row>
    <row r="2" ht="90.55" customHeight="1" spans="1:1">
      <c r="A2" s="111" t="s">
        <v>0</v>
      </c>
    </row>
    <row r="3" ht="16.35" customHeight="1" spans="1:1">
      <c r="A3" s="112"/>
    </row>
    <row r="4" ht="52.6" customHeight="1" spans="1:1">
      <c r="A4" s="113" t="s">
        <v>1</v>
      </c>
    </row>
    <row r="5" ht="16.35" customHeight="1" spans="1:1">
      <c r="A5" s="112"/>
    </row>
    <row r="6" ht="16.35" customHeight="1" spans="1:1">
      <c r="A6" s="112"/>
    </row>
    <row r="7" ht="29.3" customHeight="1" spans="1:1">
      <c r="A7" s="114" t="s">
        <v>2</v>
      </c>
    </row>
    <row r="8" ht="16.35" customHeight="1" spans="1:1">
      <c r="A8" s="115"/>
    </row>
    <row r="9" ht="31.9" customHeight="1" spans="1:1">
      <c r="A9" s="114" t="s">
        <v>3</v>
      </c>
    </row>
    <row r="10" ht="16.35" customHeight="1" spans="1:1">
      <c r="A10" s="114"/>
    </row>
    <row r="11" ht="54.3" customHeight="1" spans="1:1">
      <c r="A11" s="114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"/>
    </sheetView>
  </sheetViews>
  <sheetFormatPr defaultColWidth="10" defaultRowHeight="14.4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6" width="12.2037037037037" customWidth="1"/>
    <col min="7" max="7" width="12.6296296296296" customWidth="1"/>
    <col min="8" max="8" width="11.3981481481481" customWidth="1"/>
    <col min="9" max="9" width="10.9907407407407" customWidth="1"/>
    <col min="10" max="10" width="11.1296296296296" customWidth="1"/>
    <col min="11" max="11" width="12.3518518518519" customWidth="1"/>
    <col min="12" max="13" width="11.8055555555556" customWidth="1"/>
  </cols>
  <sheetData>
    <row r="1" ht="17.25" customHeight="1" spans="1:13">
      <c r="A1" s="1"/>
      <c r="B1" s="2" t="s">
        <v>308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6" t="s">
        <v>309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16.35" customHeight="1" spans="2:13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1" t="s">
        <v>7</v>
      </c>
    </row>
    <row r="6" ht="65.55" customHeight="1" spans="2:13">
      <c r="B6" s="37" t="s">
        <v>310</v>
      </c>
      <c r="C6" s="37" t="s">
        <v>10</v>
      </c>
      <c r="D6" s="37" t="s">
        <v>41</v>
      </c>
      <c r="E6" s="37" t="s">
        <v>200</v>
      </c>
      <c r="F6" s="37" t="s">
        <v>201</v>
      </c>
      <c r="G6" s="37" t="s">
        <v>202</v>
      </c>
      <c r="H6" s="37" t="s">
        <v>203</v>
      </c>
      <c r="I6" s="37" t="s">
        <v>204</v>
      </c>
      <c r="J6" s="37" t="s">
        <v>205</v>
      </c>
      <c r="K6" s="37" t="s">
        <v>206</v>
      </c>
      <c r="L6" s="37" t="s">
        <v>207</v>
      </c>
      <c r="M6" s="37" t="s">
        <v>208</v>
      </c>
    </row>
    <row r="7" ht="23.25" customHeight="1" spans="2:13">
      <c r="B7" s="38" t="s">
        <v>12</v>
      </c>
      <c r="C7" s="38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ht="21.55" customHeight="1" spans="2:13">
      <c r="B8" s="8"/>
      <c r="C8" s="8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2">
      <c r="B9" t="s">
        <v>311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opLeftCell="A7" workbookViewId="0">
      <selection activeCell="B2" sqref="B2:H3"/>
    </sheetView>
  </sheetViews>
  <sheetFormatPr defaultColWidth="10" defaultRowHeight="14.4" outlineLevelCol="7"/>
  <cols>
    <col min="1" max="1" width="0.268518518518519" customWidth="1"/>
    <col min="2" max="2" width="19.6759259259259" customWidth="1"/>
    <col min="3" max="3" width="53.462962962963" customWidth="1"/>
    <col min="4" max="4" width="16.6944444444444" customWidth="1"/>
    <col min="5" max="5" width="16.287037037037" customWidth="1"/>
    <col min="6" max="6" width="15.2037037037037" customWidth="1"/>
    <col min="7" max="7" width="13.9722222222222" customWidth="1"/>
    <col min="8" max="8" width="14.6574074074074" customWidth="1"/>
  </cols>
  <sheetData>
    <row r="1" ht="16.35" customHeight="1" spans="1:8">
      <c r="A1" s="1"/>
      <c r="B1" s="2" t="s">
        <v>312</v>
      </c>
      <c r="C1" s="1"/>
      <c r="D1" s="1"/>
      <c r="E1" s="1"/>
      <c r="F1" s="1"/>
      <c r="H1" s="1"/>
    </row>
    <row r="2" ht="16.35" customHeight="1" spans="2:8">
      <c r="B2" s="27" t="s">
        <v>313</v>
      </c>
      <c r="C2" s="27"/>
      <c r="D2" s="27"/>
      <c r="E2" s="27"/>
      <c r="F2" s="27"/>
      <c r="G2" s="27"/>
      <c r="H2" s="27"/>
    </row>
    <row r="3" ht="16.35" customHeight="1" spans="2:8">
      <c r="B3" s="27"/>
      <c r="C3" s="27"/>
      <c r="D3" s="27"/>
      <c r="E3" s="27"/>
      <c r="F3" s="27"/>
      <c r="G3" s="27"/>
      <c r="H3" s="27"/>
    </row>
    <row r="4" ht="16.35" customHeight="1"/>
    <row r="5" ht="19.8" customHeight="1" spans="8:8">
      <c r="H5" s="28" t="s">
        <v>7</v>
      </c>
    </row>
    <row r="6" ht="37.95" customHeight="1" spans="2:8">
      <c r="B6" s="29" t="s">
        <v>314</v>
      </c>
      <c r="C6" s="30" t="s">
        <v>315</v>
      </c>
      <c r="D6" s="30"/>
      <c r="E6" s="9" t="s">
        <v>316</v>
      </c>
      <c r="F6" s="31">
        <v>19044.31</v>
      </c>
      <c r="G6" s="31"/>
      <c r="H6" s="31"/>
    </row>
    <row r="7" ht="183.7" customHeight="1" spans="2:8">
      <c r="B7" s="29" t="s">
        <v>317</v>
      </c>
      <c r="C7" s="12" t="s">
        <v>318</v>
      </c>
      <c r="D7" s="12"/>
      <c r="E7" s="12"/>
      <c r="F7" s="12"/>
      <c r="G7" s="12"/>
      <c r="H7" s="12"/>
    </row>
    <row r="8" ht="30" customHeight="1" spans="2:8">
      <c r="B8" s="14" t="s">
        <v>319</v>
      </c>
      <c r="C8" s="14" t="s">
        <v>320</v>
      </c>
      <c r="D8" s="14" t="s">
        <v>321</v>
      </c>
      <c r="E8" s="14" t="s">
        <v>322</v>
      </c>
      <c r="F8" s="14" t="s">
        <v>323</v>
      </c>
      <c r="G8" s="14" t="s">
        <v>324</v>
      </c>
      <c r="H8" s="14" t="s">
        <v>325</v>
      </c>
    </row>
    <row r="9" ht="30" customHeight="1" spans="2:8">
      <c r="B9" s="23"/>
      <c r="C9" s="32" t="s">
        <v>326</v>
      </c>
      <c r="D9" s="33">
        <v>20</v>
      </c>
      <c r="E9" s="34" t="s">
        <v>327</v>
      </c>
      <c r="F9" s="34" t="s">
        <v>328</v>
      </c>
      <c r="G9" s="35" t="s">
        <v>329</v>
      </c>
      <c r="H9" s="32" t="s">
        <v>330</v>
      </c>
    </row>
    <row r="10" ht="30" customHeight="1" spans="2:8">
      <c r="B10" s="23"/>
      <c r="C10" s="32" t="s">
        <v>331</v>
      </c>
      <c r="D10" s="33">
        <v>10</v>
      </c>
      <c r="E10" s="34" t="s">
        <v>327</v>
      </c>
      <c r="F10" s="34" t="s">
        <v>332</v>
      </c>
      <c r="G10" s="35" t="s">
        <v>329</v>
      </c>
      <c r="H10" s="32" t="s">
        <v>330</v>
      </c>
    </row>
    <row r="11" ht="30" customHeight="1" spans="2:8">
      <c r="B11" s="23"/>
      <c r="C11" s="32" t="s">
        <v>333</v>
      </c>
      <c r="D11" s="33">
        <v>10</v>
      </c>
      <c r="E11" s="34" t="s">
        <v>334</v>
      </c>
      <c r="F11" s="34" t="s">
        <v>335</v>
      </c>
      <c r="G11" s="35" t="s">
        <v>329</v>
      </c>
      <c r="H11" s="32" t="s">
        <v>330</v>
      </c>
    </row>
    <row r="12" ht="30" customHeight="1" spans="2:8">
      <c r="B12" s="23"/>
      <c r="C12" s="32" t="s">
        <v>336</v>
      </c>
      <c r="D12" s="33">
        <v>10</v>
      </c>
      <c r="E12" s="34" t="s">
        <v>327</v>
      </c>
      <c r="F12" s="34" t="s">
        <v>337</v>
      </c>
      <c r="G12" s="35" t="s">
        <v>329</v>
      </c>
      <c r="H12" s="32" t="s">
        <v>330</v>
      </c>
    </row>
    <row r="13" ht="30" customHeight="1" spans="2:8">
      <c r="B13" s="23"/>
      <c r="C13" s="32" t="s">
        <v>338</v>
      </c>
      <c r="D13" s="33">
        <v>20</v>
      </c>
      <c r="E13" s="34" t="s">
        <v>327</v>
      </c>
      <c r="F13" s="34" t="s">
        <v>332</v>
      </c>
      <c r="G13" s="35" t="s">
        <v>329</v>
      </c>
      <c r="H13" s="32" t="s">
        <v>330</v>
      </c>
    </row>
    <row r="14" ht="30" customHeight="1" spans="2:8">
      <c r="B14" s="23"/>
      <c r="C14" s="32" t="s">
        <v>339</v>
      </c>
      <c r="D14" s="33">
        <v>10</v>
      </c>
      <c r="E14" s="34" t="s">
        <v>340</v>
      </c>
      <c r="F14" s="34" t="s">
        <v>341</v>
      </c>
      <c r="G14" s="35" t="s">
        <v>342</v>
      </c>
      <c r="H14" s="32" t="s">
        <v>343</v>
      </c>
    </row>
    <row r="15" ht="30" customHeight="1" spans="2:8">
      <c r="B15" s="23"/>
      <c r="C15" s="32" t="s">
        <v>344</v>
      </c>
      <c r="D15" s="33">
        <v>10</v>
      </c>
      <c r="E15" s="34" t="s">
        <v>345</v>
      </c>
      <c r="F15" s="34" t="s">
        <v>330</v>
      </c>
      <c r="G15" s="35" t="s">
        <v>346</v>
      </c>
      <c r="H15" s="32" t="s">
        <v>343</v>
      </c>
    </row>
    <row r="16" ht="30" customHeight="1" spans="2:8">
      <c r="B16" s="23"/>
      <c r="C16" s="32" t="s">
        <v>347</v>
      </c>
      <c r="D16" s="33">
        <v>10</v>
      </c>
      <c r="E16" s="34" t="s">
        <v>327</v>
      </c>
      <c r="F16" s="34" t="s">
        <v>332</v>
      </c>
      <c r="G16" s="35" t="s">
        <v>329</v>
      </c>
      <c r="H16" s="32" t="s">
        <v>343</v>
      </c>
    </row>
  </sheetData>
  <mergeCells count="5">
    <mergeCell ref="C6:D6"/>
    <mergeCell ref="F6:H6"/>
    <mergeCell ref="C7:H7"/>
    <mergeCell ref="B8:B16"/>
    <mergeCell ref="B2:H3"/>
  </mergeCells>
  <printOptions horizontalCentered="1"/>
  <pageMargins left="0.0780000016093254" right="0.0780000016093254" top="0.39300000667572" bottom="0.0780000016093254" header="0" footer="0"/>
  <pageSetup paperSize="9" scale="9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opLeftCell="A3" workbookViewId="0">
      <selection activeCell="M5" sqref="M5"/>
    </sheetView>
  </sheetViews>
  <sheetFormatPr defaultColWidth="10" defaultRowHeight="14.4" outlineLevelCol="7"/>
  <cols>
    <col min="1" max="1" width="0.814814814814815" customWidth="1"/>
    <col min="2" max="2" width="20.75" customWidth="1"/>
    <col min="3" max="3" width="26" customWidth="1"/>
    <col min="4" max="4" width="17.1018518518519" customWidth="1"/>
    <col min="5" max="5" width="16.8796296296296" customWidth="1"/>
    <col min="6" max="6" width="19.1296296296296" customWidth="1"/>
    <col min="7" max="7" width="22" customWidth="1"/>
    <col min="8" max="8" width="24.1296296296296" customWidth="1"/>
  </cols>
  <sheetData>
    <row r="1" ht="16.35" customHeight="1" spans="1:8">
      <c r="A1" s="1"/>
      <c r="B1" s="2" t="s">
        <v>348</v>
      </c>
      <c r="C1" s="1"/>
      <c r="D1" s="1"/>
      <c r="F1" s="1"/>
      <c r="G1" s="1"/>
      <c r="H1" s="1"/>
    </row>
    <row r="2" ht="64.65" customHeight="1" spans="1:8">
      <c r="A2" s="1"/>
      <c r="B2" s="20" t="s">
        <v>349</v>
      </c>
      <c r="C2" s="20"/>
      <c r="D2" s="20"/>
      <c r="E2" s="20"/>
      <c r="F2" s="20"/>
      <c r="G2" s="20"/>
      <c r="H2" s="20"/>
    </row>
    <row r="3" ht="29.3" customHeight="1" spans="2:8">
      <c r="B3" s="21" t="s">
        <v>350</v>
      </c>
      <c r="C3" s="22"/>
      <c r="D3" s="22"/>
      <c r="E3" s="22"/>
      <c r="F3" s="22"/>
      <c r="G3" s="22"/>
      <c r="H3" s="6" t="s">
        <v>7</v>
      </c>
    </row>
    <row r="4" ht="31.05" customHeight="1" spans="2:8">
      <c r="B4" s="7" t="s">
        <v>351</v>
      </c>
      <c r="C4" s="8" t="s">
        <v>352</v>
      </c>
      <c r="D4" s="8"/>
      <c r="E4" s="8"/>
      <c r="F4" s="9" t="s">
        <v>353</v>
      </c>
      <c r="G4" s="10" t="s">
        <v>354</v>
      </c>
      <c r="H4" s="10"/>
    </row>
    <row r="5" ht="31.05" customHeight="1" spans="2:8">
      <c r="B5" s="7" t="s">
        <v>355</v>
      </c>
      <c r="C5" s="11">
        <v>500</v>
      </c>
      <c r="D5" s="11"/>
      <c r="E5" s="11"/>
      <c r="F5" s="11"/>
      <c r="G5" s="11"/>
      <c r="H5" s="11"/>
    </row>
    <row r="6" ht="41.4" customHeight="1" spans="2:8">
      <c r="B6" s="7" t="s">
        <v>356</v>
      </c>
      <c r="C6" s="12" t="s">
        <v>357</v>
      </c>
      <c r="D6" s="12"/>
      <c r="E6" s="12"/>
      <c r="F6" s="12"/>
      <c r="G6" s="12"/>
      <c r="H6" s="12"/>
    </row>
    <row r="7" ht="43.1" customHeight="1" spans="2:8">
      <c r="B7" s="7" t="s">
        <v>358</v>
      </c>
      <c r="C7" s="12" t="s">
        <v>359</v>
      </c>
      <c r="D7" s="12"/>
      <c r="E7" s="12"/>
      <c r="F7" s="12"/>
      <c r="G7" s="12"/>
      <c r="H7" s="12"/>
    </row>
    <row r="8" ht="52" customHeight="1" spans="2:8">
      <c r="B8" s="7" t="s">
        <v>360</v>
      </c>
      <c r="C8" s="12" t="s">
        <v>361</v>
      </c>
      <c r="D8" s="12"/>
      <c r="E8" s="12"/>
      <c r="F8" s="12"/>
      <c r="G8" s="12"/>
      <c r="H8" s="12"/>
    </row>
    <row r="9" ht="19.8" customHeight="1" spans="2:8">
      <c r="B9" s="14" t="s">
        <v>319</v>
      </c>
      <c r="C9" s="14" t="s">
        <v>320</v>
      </c>
      <c r="D9" s="14" t="s">
        <v>321</v>
      </c>
      <c r="E9" s="14" t="s">
        <v>322</v>
      </c>
      <c r="F9" s="14" t="s">
        <v>323</v>
      </c>
      <c r="G9" s="14" t="s">
        <v>324</v>
      </c>
      <c r="H9" s="14" t="s">
        <v>325</v>
      </c>
    </row>
    <row r="10" ht="21" customHeight="1" spans="2:8">
      <c r="B10" s="23"/>
      <c r="C10" s="24" t="s">
        <v>362</v>
      </c>
      <c r="D10" s="25" t="s">
        <v>363</v>
      </c>
      <c r="E10" s="25" t="s">
        <v>334</v>
      </c>
      <c r="F10" s="25" t="s">
        <v>364</v>
      </c>
      <c r="G10" s="25" t="s">
        <v>365</v>
      </c>
      <c r="H10" s="26" t="s">
        <v>330</v>
      </c>
    </row>
    <row r="11" ht="21" customHeight="1" spans="2:8">
      <c r="B11" s="23"/>
      <c r="C11" s="24" t="s">
        <v>366</v>
      </c>
      <c r="D11" s="25" t="s">
        <v>363</v>
      </c>
      <c r="E11" s="25" t="s">
        <v>345</v>
      </c>
      <c r="F11" s="25" t="s">
        <v>367</v>
      </c>
      <c r="G11" s="25"/>
      <c r="H11" s="26" t="s">
        <v>330</v>
      </c>
    </row>
    <row r="12" ht="21" customHeight="1" spans="2:8">
      <c r="B12" s="23"/>
      <c r="C12" s="24" t="s">
        <v>368</v>
      </c>
      <c r="D12" s="25" t="s">
        <v>363</v>
      </c>
      <c r="E12" s="25" t="s">
        <v>345</v>
      </c>
      <c r="F12" s="25" t="s">
        <v>369</v>
      </c>
      <c r="G12" s="25"/>
      <c r="H12" s="26" t="s">
        <v>330</v>
      </c>
    </row>
    <row r="13" ht="21" customHeight="1" spans="2:8">
      <c r="B13" s="23"/>
      <c r="C13" s="24" t="s">
        <v>370</v>
      </c>
      <c r="D13" s="25" t="s">
        <v>363</v>
      </c>
      <c r="E13" s="25" t="s">
        <v>327</v>
      </c>
      <c r="F13" s="25" t="s">
        <v>371</v>
      </c>
      <c r="G13" s="25" t="s">
        <v>329</v>
      </c>
      <c r="H13" s="26" t="s">
        <v>343</v>
      </c>
    </row>
    <row r="14" ht="21" customHeight="1" spans="2:8">
      <c r="B14" s="23"/>
      <c r="C14" s="24" t="s">
        <v>372</v>
      </c>
      <c r="D14" s="25" t="s">
        <v>373</v>
      </c>
      <c r="E14" s="25" t="s">
        <v>327</v>
      </c>
      <c r="F14" s="25" t="s">
        <v>371</v>
      </c>
      <c r="G14" s="25" t="s">
        <v>329</v>
      </c>
      <c r="H14" s="26" t="s">
        <v>343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4"/>
  </mergeCells>
  <pageMargins left="0.75" right="0.75" top="0.270000010728836" bottom="0.270000010728836" header="0" footer="0"/>
  <pageSetup paperSize="9" scale="9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K17" sqref="K17"/>
    </sheetView>
  </sheetViews>
  <sheetFormatPr defaultColWidth="10" defaultRowHeight="14.4" outlineLevelCol="7"/>
  <cols>
    <col min="1" max="1" width="0.546296296296296" customWidth="1"/>
    <col min="2" max="2" width="18.5" customWidth="1"/>
    <col min="3" max="3" width="23.5" customWidth="1"/>
    <col min="4" max="4" width="18.75" customWidth="1"/>
    <col min="5" max="5" width="15.462962962963" customWidth="1"/>
    <col min="6" max="6" width="17.1296296296296" customWidth="1"/>
    <col min="7" max="7" width="22" customWidth="1"/>
    <col min="8" max="8" width="24.3796296296296" customWidth="1"/>
    <col min="9" max="9" width="9.76851851851852" customWidth="1"/>
  </cols>
  <sheetData>
    <row r="1" ht="16.35" customHeight="1" spans="1:8">
      <c r="A1" s="1"/>
      <c r="B1" s="2" t="s">
        <v>374</v>
      </c>
      <c r="C1" s="1"/>
      <c r="D1" s="1"/>
      <c r="F1" s="1"/>
      <c r="G1" s="1"/>
      <c r="H1" s="1"/>
    </row>
    <row r="2" ht="64.65" customHeight="1" spans="1:8">
      <c r="A2" s="1"/>
      <c r="B2" s="3" t="s">
        <v>375</v>
      </c>
      <c r="C2" s="3"/>
      <c r="D2" s="3"/>
      <c r="E2" s="3"/>
      <c r="F2" s="3"/>
      <c r="G2" s="3"/>
      <c r="H2" s="3"/>
    </row>
    <row r="3" ht="25.85" customHeight="1" spans="2:8">
      <c r="B3" s="4" t="s">
        <v>350</v>
      </c>
      <c r="C3" s="5"/>
      <c r="D3" s="5"/>
      <c r="E3" s="5"/>
      <c r="F3" s="5"/>
      <c r="G3" s="5"/>
      <c r="H3" s="6" t="s">
        <v>7</v>
      </c>
    </row>
    <row r="4" ht="28.45" customHeight="1" spans="2:8">
      <c r="B4" s="7" t="s">
        <v>351</v>
      </c>
      <c r="C4" s="8" t="s">
        <v>376</v>
      </c>
      <c r="D4" s="8"/>
      <c r="E4" s="8"/>
      <c r="F4" s="9" t="s">
        <v>353</v>
      </c>
      <c r="G4" s="10" t="s">
        <v>315</v>
      </c>
      <c r="H4" s="10"/>
    </row>
    <row r="5" ht="25.85" customHeight="1" spans="2:8">
      <c r="B5" s="7" t="s">
        <v>355</v>
      </c>
      <c r="C5" s="11">
        <v>9.6</v>
      </c>
      <c r="D5" s="11"/>
      <c r="E5" s="11"/>
      <c r="F5" s="11"/>
      <c r="G5" s="11"/>
      <c r="H5" s="11"/>
    </row>
    <row r="6" ht="41.4" customHeight="1" spans="2:8">
      <c r="B6" s="7" t="s">
        <v>356</v>
      </c>
      <c r="C6" s="12" t="s">
        <v>377</v>
      </c>
      <c r="D6" s="12"/>
      <c r="E6" s="12"/>
      <c r="F6" s="12"/>
      <c r="G6" s="12"/>
      <c r="H6" s="12"/>
    </row>
    <row r="7" ht="43.1" customHeight="1" spans="2:8">
      <c r="B7" s="7" t="s">
        <v>358</v>
      </c>
      <c r="C7" s="12" t="s">
        <v>378</v>
      </c>
      <c r="D7" s="12"/>
      <c r="E7" s="12"/>
      <c r="F7" s="12"/>
      <c r="G7" s="12"/>
      <c r="H7" s="12"/>
    </row>
    <row r="8" ht="39.65" customHeight="1" spans="2:8">
      <c r="B8" s="7" t="s">
        <v>360</v>
      </c>
      <c r="C8" s="12" t="s">
        <v>379</v>
      </c>
      <c r="D8" s="12"/>
      <c r="E8" s="12"/>
      <c r="F8" s="12"/>
      <c r="G8" s="12"/>
      <c r="H8" s="12"/>
    </row>
    <row r="9" ht="19.8" customHeight="1" spans="2:8">
      <c r="B9" s="13" t="s">
        <v>319</v>
      </c>
      <c r="C9" s="14" t="s">
        <v>320</v>
      </c>
      <c r="D9" s="14" t="s">
        <v>321</v>
      </c>
      <c r="E9" s="14" t="s">
        <v>322</v>
      </c>
      <c r="F9" s="14" t="s">
        <v>323</v>
      </c>
      <c r="G9" s="14" t="s">
        <v>324</v>
      </c>
      <c r="H9" s="14" t="s">
        <v>325</v>
      </c>
    </row>
    <row r="10" ht="22" customHeight="1" spans="2:8">
      <c r="B10" s="15"/>
      <c r="C10" s="16" t="s">
        <v>380</v>
      </c>
      <c r="D10" s="17" t="s">
        <v>381</v>
      </c>
      <c r="E10" s="17" t="s">
        <v>334</v>
      </c>
      <c r="F10" s="17" t="s">
        <v>382</v>
      </c>
      <c r="G10" s="17" t="s">
        <v>383</v>
      </c>
      <c r="H10" s="18" t="s">
        <v>330</v>
      </c>
    </row>
    <row r="11" ht="22" customHeight="1" spans="2:8">
      <c r="B11" s="15"/>
      <c r="C11" s="16" t="s">
        <v>384</v>
      </c>
      <c r="D11" s="17" t="s">
        <v>381</v>
      </c>
      <c r="E11" s="17" t="s">
        <v>334</v>
      </c>
      <c r="F11" s="17" t="s">
        <v>335</v>
      </c>
      <c r="G11" s="17" t="s">
        <v>329</v>
      </c>
      <c r="H11" s="18" t="s">
        <v>330</v>
      </c>
    </row>
    <row r="12" ht="22" customHeight="1" spans="2:8">
      <c r="B12" s="15"/>
      <c r="C12" s="16" t="s">
        <v>385</v>
      </c>
      <c r="D12" s="17" t="s">
        <v>363</v>
      </c>
      <c r="E12" s="17" t="s">
        <v>334</v>
      </c>
      <c r="F12" s="17" t="s">
        <v>382</v>
      </c>
      <c r="G12" s="17" t="s">
        <v>386</v>
      </c>
      <c r="H12" s="18" t="s">
        <v>343</v>
      </c>
    </row>
    <row r="13" ht="22" customHeight="1" spans="2:8">
      <c r="B13" s="19"/>
      <c r="C13" s="16" t="s">
        <v>387</v>
      </c>
      <c r="D13" s="17" t="s">
        <v>373</v>
      </c>
      <c r="E13" s="17" t="s">
        <v>334</v>
      </c>
      <c r="F13" s="17" t="s">
        <v>335</v>
      </c>
      <c r="G13" s="17" t="s">
        <v>329</v>
      </c>
      <c r="H13" s="18" t="s">
        <v>343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3"/>
  </mergeCells>
  <pageMargins left="0.75" right="0.75" top="0.270000010728836" bottom="0.270000010728836" header="0" footer="0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2" sqref="B2:H2"/>
    </sheetView>
  </sheetViews>
  <sheetFormatPr defaultColWidth="10" defaultRowHeight="14.4" outlineLevelCol="7"/>
  <cols>
    <col min="1" max="1" width="0.268518518518519" customWidth="1"/>
    <col min="2" max="2" width="23.6203703703704" customWidth="1"/>
    <col min="3" max="3" width="17.2314814814815" customWidth="1"/>
    <col min="4" max="4" width="25.787037037037" customWidth="1"/>
    <col min="5" max="5" width="17.1018518518519" customWidth="1"/>
    <col min="6" max="6" width="16.287037037037" customWidth="1"/>
    <col min="7" max="7" width="15.6111111111111" customWidth="1"/>
    <col min="8" max="8" width="16.4166666666667" customWidth="1"/>
    <col min="9" max="11" width="9.76851851851852" customWidth="1"/>
  </cols>
  <sheetData>
    <row r="1" ht="16.35" customHeight="1" spans="1:2">
      <c r="A1" s="1"/>
      <c r="B1" s="2" t="s">
        <v>5</v>
      </c>
    </row>
    <row r="2" ht="40.5" customHeight="1" spans="2:8">
      <c r="B2" s="27" t="s">
        <v>6</v>
      </c>
      <c r="C2" s="27"/>
      <c r="D2" s="27"/>
      <c r="E2" s="27"/>
      <c r="F2" s="27"/>
      <c r="G2" s="27"/>
      <c r="H2" s="27"/>
    </row>
    <row r="3" ht="23.25" customHeight="1" spans="8:8">
      <c r="H3" s="72" t="s">
        <v>7</v>
      </c>
    </row>
    <row r="4" ht="43.1" customHeight="1" spans="2:8">
      <c r="B4" s="43" t="s">
        <v>8</v>
      </c>
      <c r="C4" s="43"/>
      <c r="D4" s="43" t="s">
        <v>9</v>
      </c>
      <c r="E4" s="43"/>
      <c r="F4" s="43"/>
      <c r="G4" s="43"/>
      <c r="H4" s="43"/>
    </row>
    <row r="5" ht="43.1" customHeight="1" spans="2:8">
      <c r="B5" s="73" t="s">
        <v>10</v>
      </c>
      <c r="C5" s="73" t="s">
        <v>11</v>
      </c>
      <c r="D5" s="73" t="s">
        <v>10</v>
      </c>
      <c r="E5" s="73" t="s">
        <v>12</v>
      </c>
      <c r="F5" s="43" t="s">
        <v>13</v>
      </c>
      <c r="G5" s="43" t="s">
        <v>14</v>
      </c>
      <c r="H5" s="43" t="s">
        <v>15</v>
      </c>
    </row>
    <row r="6" ht="24.15" customHeight="1" spans="2:8">
      <c r="B6" s="74" t="s">
        <v>16</v>
      </c>
      <c r="C6" s="107">
        <v>16712.33</v>
      </c>
      <c r="D6" s="74" t="s">
        <v>17</v>
      </c>
      <c r="E6" s="107">
        <f>SUM(E7:E13)</f>
        <v>41234.02</v>
      </c>
      <c r="F6" s="107">
        <f>SUM(F7:F13)</f>
        <v>23964.22</v>
      </c>
      <c r="G6" s="107">
        <f>SUM(G7:G13)</f>
        <v>17269.8</v>
      </c>
      <c r="H6" s="107"/>
    </row>
    <row r="7" ht="23.25" customHeight="1" spans="2:8">
      <c r="B7" s="77" t="s">
        <v>18</v>
      </c>
      <c r="C7" s="75">
        <v>16712.33</v>
      </c>
      <c r="D7" s="77" t="s">
        <v>19</v>
      </c>
      <c r="E7" s="75">
        <f>F7+G7+H7</f>
        <v>111.32</v>
      </c>
      <c r="F7" s="75">
        <v>111.32</v>
      </c>
      <c r="G7" s="75"/>
      <c r="H7" s="75"/>
    </row>
    <row r="8" ht="23.25" customHeight="1" spans="2:8">
      <c r="B8" s="77" t="s">
        <v>20</v>
      </c>
      <c r="C8" s="75"/>
      <c r="D8" s="77" t="s">
        <v>21</v>
      </c>
      <c r="E8" s="75">
        <f t="shared" ref="E8:E13" si="0">F8+G8+H8</f>
        <v>28.48</v>
      </c>
      <c r="F8" s="75">
        <v>28.48</v>
      </c>
      <c r="G8" s="75"/>
      <c r="H8" s="75"/>
    </row>
    <row r="9" ht="23.25" customHeight="1" spans="2:8">
      <c r="B9" s="77" t="s">
        <v>22</v>
      </c>
      <c r="C9" s="75"/>
      <c r="D9" s="77" t="s">
        <v>23</v>
      </c>
      <c r="E9" s="75">
        <f t="shared" si="0"/>
        <v>104</v>
      </c>
      <c r="F9" s="75">
        <v>104</v>
      </c>
      <c r="G9" s="75"/>
      <c r="H9" s="75"/>
    </row>
    <row r="10" ht="23.25" customHeight="1" spans="2:8">
      <c r="B10" s="77"/>
      <c r="C10" s="75"/>
      <c r="D10" s="77" t="s">
        <v>24</v>
      </c>
      <c r="E10" s="75">
        <f t="shared" si="0"/>
        <v>25358.02</v>
      </c>
      <c r="F10" s="75">
        <f>6432.54+1806.48</f>
        <v>8239.02</v>
      </c>
      <c r="G10" s="75">
        <v>17119</v>
      </c>
      <c r="H10" s="75"/>
    </row>
    <row r="11" ht="23.25" customHeight="1" spans="2:8">
      <c r="B11" s="77"/>
      <c r="C11" s="75"/>
      <c r="D11" s="77" t="s">
        <v>25</v>
      </c>
      <c r="E11" s="75">
        <f t="shared" si="0"/>
        <v>15430.52</v>
      </c>
      <c r="F11" s="75">
        <f>14662.05+693.47</f>
        <v>15355.52</v>
      </c>
      <c r="G11" s="75">
        <v>75</v>
      </c>
      <c r="H11" s="75"/>
    </row>
    <row r="12" ht="23.25" customHeight="1" spans="2:8">
      <c r="B12" s="77"/>
      <c r="C12" s="75"/>
      <c r="D12" s="77" t="s">
        <v>26</v>
      </c>
      <c r="E12" s="75">
        <f t="shared" si="0"/>
        <v>101.68</v>
      </c>
      <c r="F12" s="75">
        <v>25.88</v>
      </c>
      <c r="G12" s="75">
        <v>75.8</v>
      </c>
      <c r="H12" s="75"/>
    </row>
    <row r="13" ht="24" customHeight="1" spans="2:8">
      <c r="B13" s="108"/>
      <c r="C13" s="109"/>
      <c r="D13" s="77" t="s">
        <v>27</v>
      </c>
      <c r="E13" s="75">
        <f t="shared" si="0"/>
        <v>100</v>
      </c>
      <c r="F13" s="75">
        <v>100</v>
      </c>
      <c r="G13" s="109"/>
      <c r="H13" s="109"/>
    </row>
    <row r="14" ht="22.4" customHeight="1" spans="2:8">
      <c r="B14" s="9" t="s">
        <v>28</v>
      </c>
      <c r="C14" s="75">
        <f>SUM(C15:C16)</f>
        <v>24521.69</v>
      </c>
      <c r="D14" s="9" t="s">
        <v>29</v>
      </c>
      <c r="E14" s="109"/>
      <c r="F14" s="109"/>
      <c r="G14" s="109"/>
      <c r="H14" s="109"/>
    </row>
    <row r="15" ht="21.55" customHeight="1" spans="2:8">
      <c r="B15" s="110" t="s">
        <v>30</v>
      </c>
      <c r="C15" s="75">
        <v>7251.89</v>
      </c>
      <c r="D15" s="108"/>
      <c r="E15" s="109"/>
      <c r="F15" s="109"/>
      <c r="G15" s="109"/>
      <c r="H15" s="109"/>
    </row>
    <row r="16" ht="20.7" customHeight="1" spans="2:8">
      <c r="B16" s="110" t="s">
        <v>31</v>
      </c>
      <c r="C16" s="75">
        <v>17269.8</v>
      </c>
      <c r="D16" s="108"/>
      <c r="E16" s="109"/>
      <c r="F16" s="109"/>
      <c r="G16" s="109"/>
      <c r="H16" s="109"/>
    </row>
    <row r="17" ht="20.7" customHeight="1" spans="2:8">
      <c r="B17" s="110" t="s">
        <v>32</v>
      </c>
      <c r="C17" s="109"/>
      <c r="D17" s="108"/>
      <c r="E17" s="109"/>
      <c r="F17" s="109"/>
      <c r="G17" s="109"/>
      <c r="H17" s="109"/>
    </row>
    <row r="18" ht="16.35" customHeight="1" spans="2:8">
      <c r="B18" s="108"/>
      <c r="C18" s="109"/>
      <c r="D18" s="108"/>
      <c r="E18" s="109"/>
      <c r="F18" s="109"/>
      <c r="G18" s="109"/>
      <c r="H18" s="109"/>
    </row>
    <row r="19" ht="24.15" customHeight="1" spans="2:8">
      <c r="B19" s="74" t="s">
        <v>33</v>
      </c>
      <c r="C19" s="107">
        <f>C6+C14</f>
        <v>41234.02</v>
      </c>
      <c r="D19" s="74" t="s">
        <v>34</v>
      </c>
      <c r="E19" s="107">
        <f>E6</f>
        <v>41234.02</v>
      </c>
      <c r="F19" s="107">
        <f>F6</f>
        <v>23964.22</v>
      </c>
      <c r="G19" s="107">
        <f>G6</f>
        <v>17269.8</v>
      </c>
      <c r="H19" s="10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zoomScale="130" zoomScaleNormal="130" workbookViewId="0">
      <selection activeCell="B2" sqref="B2:F3"/>
    </sheetView>
  </sheetViews>
  <sheetFormatPr defaultColWidth="10" defaultRowHeight="14.4" outlineLevelCol="5"/>
  <cols>
    <col min="1" max="1" width="0.12962962962963" customWidth="1"/>
    <col min="2" max="2" width="9.76851851851852" customWidth="1"/>
    <col min="3" max="3" width="40.7037037037037" customWidth="1"/>
    <col min="4" max="4" width="12.75" customWidth="1"/>
    <col min="5" max="5" width="13.1574074074074" customWidth="1"/>
    <col min="6" max="6" width="13.4351851851852" customWidth="1"/>
  </cols>
  <sheetData>
    <row r="1" ht="16.35" customHeight="1" spans="1:6">
      <c r="A1" s="1"/>
      <c r="B1" s="2" t="s">
        <v>35</v>
      </c>
      <c r="C1" s="1"/>
      <c r="D1" s="1"/>
      <c r="E1" s="1"/>
      <c r="F1" s="1"/>
    </row>
    <row r="2" ht="16.35" customHeight="1" spans="2:6">
      <c r="B2" s="93" t="s">
        <v>36</v>
      </c>
      <c r="C2" s="93"/>
      <c r="D2" s="93"/>
      <c r="E2" s="93"/>
      <c r="F2" s="93"/>
    </row>
    <row r="3" ht="16.35" customHeight="1" spans="2:6">
      <c r="B3" s="93"/>
      <c r="C3" s="93"/>
      <c r="D3" s="93"/>
      <c r="E3" s="93"/>
      <c r="F3" s="93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41" t="s">
        <v>7</v>
      </c>
    </row>
    <row r="6" ht="34.5" customHeight="1" spans="2:6">
      <c r="B6" s="94" t="s">
        <v>37</v>
      </c>
      <c r="C6" s="94"/>
      <c r="D6" s="94" t="s">
        <v>38</v>
      </c>
      <c r="E6" s="94"/>
      <c r="F6" s="94"/>
    </row>
    <row r="7" ht="29.3" customHeight="1" spans="2:6">
      <c r="B7" s="94" t="s">
        <v>39</v>
      </c>
      <c r="C7" s="94" t="s">
        <v>40</v>
      </c>
      <c r="D7" s="94" t="s">
        <v>41</v>
      </c>
      <c r="E7" s="94" t="s">
        <v>42</v>
      </c>
      <c r="F7" s="94" t="s">
        <v>43</v>
      </c>
    </row>
    <row r="8" ht="18.95" customHeight="1" spans="2:6">
      <c r="B8" s="38" t="s">
        <v>12</v>
      </c>
      <c r="C8" s="38"/>
      <c r="D8" s="98">
        <f>D9+D14+D17+D20+D26+D29+D38</f>
        <v>23964.22</v>
      </c>
      <c r="E8" s="98">
        <v>543.52</v>
      </c>
      <c r="F8" s="98">
        <f>F17+F20+F26+F29+F38</f>
        <v>23420.7</v>
      </c>
    </row>
    <row r="9" ht="18.95" customHeight="1" spans="2:6">
      <c r="B9" s="82" t="s">
        <v>44</v>
      </c>
      <c r="C9" s="97" t="s">
        <v>19</v>
      </c>
      <c r="D9" s="99">
        <f t="shared" ref="D9:D30" si="0">E9+F9</f>
        <v>111.32</v>
      </c>
      <c r="E9" s="99">
        <v>111.32</v>
      </c>
      <c r="F9" s="99"/>
    </row>
    <row r="10" ht="18.95" customHeight="1" spans="2:6">
      <c r="B10" s="89" t="s">
        <v>45</v>
      </c>
      <c r="C10" s="100" t="s">
        <v>46</v>
      </c>
      <c r="D10" s="99">
        <f t="shared" si="0"/>
        <v>111.32</v>
      </c>
      <c r="E10" s="99">
        <v>111.32</v>
      </c>
      <c r="F10" s="99"/>
    </row>
    <row r="11" ht="18.95" customHeight="1" spans="2:6">
      <c r="B11" s="89" t="s">
        <v>47</v>
      </c>
      <c r="C11" s="100" t="s">
        <v>48</v>
      </c>
      <c r="D11" s="99">
        <f t="shared" si="0"/>
        <v>42.98</v>
      </c>
      <c r="E11" s="99">
        <v>42.98</v>
      </c>
      <c r="F11" s="99"/>
    </row>
    <row r="12" ht="18.95" customHeight="1" spans="2:6">
      <c r="B12" s="89" t="s">
        <v>49</v>
      </c>
      <c r="C12" s="100" t="s">
        <v>50</v>
      </c>
      <c r="D12" s="99">
        <f t="shared" si="0"/>
        <v>45.56</v>
      </c>
      <c r="E12" s="99">
        <v>45.56</v>
      </c>
      <c r="F12" s="99"/>
    </row>
    <row r="13" ht="18.95" customHeight="1" spans="2:6">
      <c r="B13" s="89" t="s">
        <v>51</v>
      </c>
      <c r="C13" s="100" t="s">
        <v>52</v>
      </c>
      <c r="D13" s="99">
        <f t="shared" si="0"/>
        <v>22.78</v>
      </c>
      <c r="E13" s="99">
        <v>22.78</v>
      </c>
      <c r="F13" s="99"/>
    </row>
    <row r="14" ht="18.95" customHeight="1" spans="2:6">
      <c r="B14" s="82" t="s">
        <v>53</v>
      </c>
      <c r="C14" s="97" t="s">
        <v>21</v>
      </c>
      <c r="D14" s="99">
        <f t="shared" si="0"/>
        <v>28.48</v>
      </c>
      <c r="E14" s="99">
        <v>28.48</v>
      </c>
      <c r="F14" s="99"/>
    </row>
    <row r="15" ht="18.95" customHeight="1" spans="2:6">
      <c r="B15" s="89" t="s">
        <v>54</v>
      </c>
      <c r="C15" s="100" t="s">
        <v>55</v>
      </c>
      <c r="D15" s="99">
        <f t="shared" si="0"/>
        <v>28.48</v>
      </c>
      <c r="E15" s="99">
        <v>28.48</v>
      </c>
      <c r="F15" s="99"/>
    </row>
    <row r="16" ht="18.95" customHeight="1" spans="2:6">
      <c r="B16" s="89" t="s">
        <v>56</v>
      </c>
      <c r="C16" s="100" t="s">
        <v>57</v>
      </c>
      <c r="D16" s="99">
        <f t="shared" si="0"/>
        <v>28.48</v>
      </c>
      <c r="E16" s="99">
        <v>28.48</v>
      </c>
      <c r="F16" s="99"/>
    </row>
    <row r="17" ht="18.95" customHeight="1" spans="2:6">
      <c r="B17" s="82" t="s">
        <v>58</v>
      </c>
      <c r="C17" s="97" t="s">
        <v>23</v>
      </c>
      <c r="D17" s="99">
        <f t="shared" si="0"/>
        <v>104</v>
      </c>
      <c r="E17" s="99"/>
      <c r="F17" s="99">
        <v>104</v>
      </c>
    </row>
    <row r="18" ht="18.95" customHeight="1" spans="2:6">
      <c r="B18" s="89" t="s">
        <v>59</v>
      </c>
      <c r="C18" s="100" t="s">
        <v>60</v>
      </c>
      <c r="D18" s="99">
        <f t="shared" si="0"/>
        <v>104</v>
      </c>
      <c r="E18" s="99"/>
      <c r="F18" s="99">
        <v>104</v>
      </c>
    </row>
    <row r="19" ht="18.95" customHeight="1" spans="2:6">
      <c r="B19" s="89" t="s">
        <v>61</v>
      </c>
      <c r="C19" s="100" t="s">
        <v>62</v>
      </c>
      <c r="D19" s="99">
        <f t="shared" si="0"/>
        <v>104</v>
      </c>
      <c r="E19" s="99"/>
      <c r="F19" s="99">
        <v>104</v>
      </c>
    </row>
    <row r="20" ht="18.95" customHeight="1" spans="2:6">
      <c r="B20" s="82" t="s">
        <v>63</v>
      </c>
      <c r="C20" s="97" t="s">
        <v>24</v>
      </c>
      <c r="D20" s="99">
        <f t="shared" si="0"/>
        <v>8239.02</v>
      </c>
      <c r="E20" s="99">
        <v>366.12</v>
      </c>
      <c r="F20" s="99">
        <f>F21+F24</f>
        <v>7872.9</v>
      </c>
    </row>
    <row r="21" ht="18.95" customHeight="1" spans="2:6">
      <c r="B21" s="89" t="s">
        <v>64</v>
      </c>
      <c r="C21" s="100" t="s">
        <v>65</v>
      </c>
      <c r="D21" s="99">
        <f t="shared" si="0"/>
        <v>1806.48</v>
      </c>
      <c r="E21" s="99">
        <v>366.12</v>
      </c>
      <c r="F21" s="99">
        <v>1440.36</v>
      </c>
    </row>
    <row r="22" ht="18.95" customHeight="1" spans="2:6">
      <c r="B22" s="89" t="s">
        <v>66</v>
      </c>
      <c r="C22" s="100" t="s">
        <v>67</v>
      </c>
      <c r="D22" s="99">
        <f t="shared" si="0"/>
        <v>366.12</v>
      </c>
      <c r="E22" s="99">
        <v>366.12</v>
      </c>
      <c r="F22" s="99"/>
    </row>
    <row r="23" ht="18.95" customHeight="1" spans="2:6">
      <c r="B23" s="89" t="s">
        <v>68</v>
      </c>
      <c r="C23" s="100" t="s">
        <v>69</v>
      </c>
      <c r="D23" s="99">
        <f t="shared" si="0"/>
        <v>1440.36</v>
      </c>
      <c r="E23" s="99"/>
      <c r="F23" s="99">
        <v>1440.36</v>
      </c>
    </row>
    <row r="24" ht="18.95" customHeight="1" spans="2:6">
      <c r="B24" s="85">
        <v>21203</v>
      </c>
      <c r="C24" s="12" t="s">
        <v>70</v>
      </c>
      <c r="D24" s="99">
        <f t="shared" si="0"/>
        <v>6432.54</v>
      </c>
      <c r="E24" s="99"/>
      <c r="F24" s="99">
        <f>SUM(F25)</f>
        <v>6432.54</v>
      </c>
    </row>
    <row r="25" ht="18.95" customHeight="1" spans="2:6">
      <c r="B25" s="89" t="s">
        <v>71</v>
      </c>
      <c r="C25" s="100" t="s">
        <v>72</v>
      </c>
      <c r="D25" s="99">
        <f t="shared" si="0"/>
        <v>6432.54</v>
      </c>
      <c r="E25" s="99"/>
      <c r="F25" s="99">
        <v>6432.54</v>
      </c>
    </row>
    <row r="26" ht="18.95" customHeight="1" spans="2:6">
      <c r="B26" s="85">
        <v>213</v>
      </c>
      <c r="C26" s="12" t="s">
        <v>26</v>
      </c>
      <c r="D26" s="99">
        <f t="shared" si="0"/>
        <v>25.88</v>
      </c>
      <c r="E26" s="99"/>
      <c r="F26" s="99">
        <f>F28</f>
        <v>25.88</v>
      </c>
    </row>
    <row r="27" ht="18.95" customHeight="1" spans="2:6">
      <c r="B27" s="85">
        <v>21305</v>
      </c>
      <c r="C27" s="12" t="s">
        <v>73</v>
      </c>
      <c r="D27" s="99">
        <f t="shared" si="0"/>
        <v>25.88</v>
      </c>
      <c r="E27" s="99"/>
      <c r="F27" s="99">
        <v>25.88</v>
      </c>
    </row>
    <row r="28" ht="18.95" customHeight="1" spans="2:6">
      <c r="B28" s="85">
        <v>2130599</v>
      </c>
      <c r="C28" s="12" t="s">
        <v>74</v>
      </c>
      <c r="D28" s="99">
        <f t="shared" si="0"/>
        <v>25.88</v>
      </c>
      <c r="E28" s="99"/>
      <c r="F28" s="99">
        <v>25.88</v>
      </c>
    </row>
    <row r="29" ht="18.95" customHeight="1" spans="2:6">
      <c r="B29" s="82" t="s">
        <v>75</v>
      </c>
      <c r="C29" s="97" t="s">
        <v>25</v>
      </c>
      <c r="D29" s="99">
        <f t="shared" si="0"/>
        <v>15355.52</v>
      </c>
      <c r="E29" s="99">
        <v>37.6</v>
      </c>
      <c r="F29" s="99">
        <f>F30+F36</f>
        <v>15317.92</v>
      </c>
    </row>
    <row r="30" ht="18.95" customHeight="1" spans="2:6">
      <c r="B30" s="89" t="s">
        <v>76</v>
      </c>
      <c r="C30" s="100" t="s">
        <v>77</v>
      </c>
      <c r="D30" s="99">
        <f t="shared" si="0"/>
        <v>15317.92</v>
      </c>
      <c r="E30" s="99"/>
      <c r="F30" s="99">
        <f>SUM(F31:F35)</f>
        <v>15317.92</v>
      </c>
    </row>
    <row r="31" ht="18.95" customHeight="1" spans="2:6">
      <c r="B31" s="89" t="s">
        <v>78</v>
      </c>
      <c r="C31" s="100" t="s">
        <v>79</v>
      </c>
      <c r="D31" s="99">
        <f t="shared" ref="D31:D42" si="1">E31+F31</f>
        <v>829.47</v>
      </c>
      <c r="E31" s="99"/>
      <c r="F31" s="99">
        <f>693.47+136</f>
        <v>829.47</v>
      </c>
    </row>
    <row r="32" ht="18.95" customHeight="1" spans="2:6">
      <c r="B32" s="89" t="s">
        <v>80</v>
      </c>
      <c r="C32" s="100" t="s">
        <v>81</v>
      </c>
      <c r="D32" s="99">
        <f t="shared" si="1"/>
        <v>484.45</v>
      </c>
      <c r="E32" s="99"/>
      <c r="F32" s="99">
        <v>484.45</v>
      </c>
    </row>
    <row r="33" ht="18.95" customHeight="1" spans="2:6">
      <c r="B33" s="89" t="s">
        <v>82</v>
      </c>
      <c r="C33" s="100" t="s">
        <v>83</v>
      </c>
      <c r="D33" s="99">
        <f t="shared" si="1"/>
        <v>10888</v>
      </c>
      <c r="E33" s="99"/>
      <c r="F33" s="99">
        <v>10888</v>
      </c>
    </row>
    <row r="34" ht="18.95" customHeight="1" spans="2:6">
      <c r="B34" s="89" t="s">
        <v>84</v>
      </c>
      <c r="C34" s="100" t="s">
        <v>85</v>
      </c>
      <c r="D34" s="99">
        <f t="shared" si="1"/>
        <v>0</v>
      </c>
      <c r="E34" s="99"/>
      <c r="F34" s="99"/>
    </row>
    <row r="35" ht="18.95" customHeight="1" spans="2:6">
      <c r="B35" s="89" t="s">
        <v>86</v>
      </c>
      <c r="C35" s="100" t="s">
        <v>87</v>
      </c>
      <c r="D35" s="99">
        <f t="shared" si="1"/>
        <v>3116</v>
      </c>
      <c r="E35" s="99"/>
      <c r="F35" s="99">
        <v>3116</v>
      </c>
    </row>
    <row r="36" ht="18.95" customHeight="1" spans="2:6">
      <c r="B36" s="89" t="s">
        <v>88</v>
      </c>
      <c r="C36" s="100" t="s">
        <v>89</v>
      </c>
      <c r="D36" s="99">
        <f t="shared" si="1"/>
        <v>37.6</v>
      </c>
      <c r="E36" s="99">
        <v>37.6</v>
      </c>
      <c r="F36" s="99"/>
    </row>
    <row r="37" ht="18.95" customHeight="1" spans="2:6">
      <c r="B37" s="89" t="s">
        <v>90</v>
      </c>
      <c r="C37" s="100" t="s">
        <v>91</v>
      </c>
      <c r="D37" s="99">
        <f t="shared" si="1"/>
        <v>37.6</v>
      </c>
      <c r="E37" s="99">
        <v>37.6</v>
      </c>
      <c r="F37" s="99"/>
    </row>
    <row r="38" ht="18.95" customHeight="1" spans="2:6">
      <c r="B38" s="92">
        <v>224</v>
      </c>
      <c r="C38" s="101" t="s">
        <v>92</v>
      </c>
      <c r="D38" s="99">
        <f t="shared" si="1"/>
        <v>100</v>
      </c>
      <c r="E38" s="102"/>
      <c r="F38" s="102">
        <v>100</v>
      </c>
    </row>
    <row r="39" ht="18.95" customHeight="1" spans="2:6">
      <c r="B39" s="103">
        <v>22407</v>
      </c>
      <c r="C39" s="104" t="s">
        <v>93</v>
      </c>
      <c r="D39" s="99">
        <f t="shared" si="1"/>
        <v>100</v>
      </c>
      <c r="E39" s="105"/>
      <c r="F39" s="105">
        <v>100</v>
      </c>
    </row>
    <row r="40" ht="18.95" customHeight="1" spans="2:6">
      <c r="B40" s="103">
        <v>2240799</v>
      </c>
      <c r="C40" s="104" t="s">
        <v>94</v>
      </c>
      <c r="D40" s="99">
        <f t="shared" si="1"/>
        <v>100</v>
      </c>
      <c r="E40" s="105"/>
      <c r="F40" s="105">
        <v>100</v>
      </c>
    </row>
    <row r="41" ht="23.25" customHeight="1" spans="2:6">
      <c r="B41" s="106" t="s">
        <v>95</v>
      </c>
      <c r="C41" s="106"/>
      <c r="D41" s="106"/>
      <c r="E41" s="106"/>
      <c r="F41" s="106"/>
    </row>
  </sheetData>
  <autoFilter xmlns:etc="http://www.wps.cn/officeDocument/2017/etCustomData" ref="A7:F41" etc:filterBottomFollowUsedRange="0">
    <extLst/>
  </autoFilter>
  <mergeCells count="5">
    <mergeCell ref="B6:C6"/>
    <mergeCell ref="D6:F6"/>
    <mergeCell ref="B8:C8"/>
    <mergeCell ref="B41:F41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H24" sqref="H24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"/>
      <c r="B1" s="95" t="s">
        <v>96</v>
      </c>
      <c r="C1" s="76"/>
      <c r="D1" s="76"/>
      <c r="E1" s="76"/>
      <c r="F1" s="76"/>
    </row>
    <row r="2" ht="16.35" customHeight="1" spans="2:6">
      <c r="B2" s="79" t="s">
        <v>97</v>
      </c>
      <c r="C2" s="79"/>
      <c r="D2" s="79"/>
      <c r="E2" s="79"/>
      <c r="F2" s="79"/>
    </row>
    <row r="3" ht="16.35" customHeight="1" spans="2:6">
      <c r="B3" s="79"/>
      <c r="C3" s="79"/>
      <c r="D3" s="79"/>
      <c r="E3" s="79"/>
      <c r="F3" s="79"/>
    </row>
    <row r="4" ht="16.35" customHeight="1" spans="2:6">
      <c r="B4" s="76"/>
      <c r="C4" s="76"/>
      <c r="D4" s="76"/>
      <c r="E4" s="76"/>
      <c r="F4" s="76"/>
    </row>
    <row r="5" ht="19.8" customHeight="1" spans="2:6">
      <c r="B5" s="76"/>
      <c r="C5" s="76"/>
      <c r="D5" s="76"/>
      <c r="E5" s="76"/>
      <c r="F5" s="41" t="s">
        <v>7</v>
      </c>
    </row>
    <row r="6" ht="36.2" customHeight="1" spans="2:6">
      <c r="B6" s="80" t="s">
        <v>98</v>
      </c>
      <c r="C6" s="80"/>
      <c r="D6" s="80" t="s">
        <v>99</v>
      </c>
      <c r="E6" s="80"/>
      <c r="F6" s="80"/>
    </row>
    <row r="7" ht="27.6" customHeight="1" spans="2:6">
      <c r="B7" s="80" t="s">
        <v>100</v>
      </c>
      <c r="C7" s="80" t="s">
        <v>40</v>
      </c>
      <c r="D7" s="80" t="s">
        <v>41</v>
      </c>
      <c r="E7" s="80" t="s">
        <v>101</v>
      </c>
      <c r="F7" s="80" t="s">
        <v>102</v>
      </c>
    </row>
    <row r="8" ht="19.8" customHeight="1" spans="2:6">
      <c r="B8" s="96" t="s">
        <v>12</v>
      </c>
      <c r="C8" s="96"/>
      <c r="D8" s="39">
        <v>543.52</v>
      </c>
      <c r="E8" s="39">
        <v>462.02</v>
      </c>
      <c r="F8" s="39">
        <v>81.5</v>
      </c>
    </row>
    <row r="9" ht="19.8" customHeight="1" spans="2:6">
      <c r="B9" s="82" t="s">
        <v>103</v>
      </c>
      <c r="C9" s="97" t="s">
        <v>104</v>
      </c>
      <c r="D9" s="40">
        <v>420.62</v>
      </c>
      <c r="E9" s="40">
        <v>420.62</v>
      </c>
      <c r="F9" s="40"/>
    </row>
    <row r="10" ht="18.95" customHeight="1" spans="2:6">
      <c r="B10" s="86" t="s">
        <v>105</v>
      </c>
      <c r="C10" s="12" t="s">
        <v>106</v>
      </c>
      <c r="D10" s="40">
        <v>107.55</v>
      </c>
      <c r="E10" s="40">
        <v>107.55</v>
      </c>
      <c r="F10" s="40"/>
    </row>
    <row r="11" ht="18.95" customHeight="1" spans="2:6">
      <c r="B11" s="86" t="s">
        <v>107</v>
      </c>
      <c r="C11" s="12" t="s">
        <v>108</v>
      </c>
      <c r="D11" s="40">
        <v>78.99</v>
      </c>
      <c r="E11" s="40">
        <v>78.99</v>
      </c>
      <c r="F11" s="40"/>
    </row>
    <row r="12" ht="18.95" customHeight="1" spans="2:6">
      <c r="B12" s="86" t="s">
        <v>109</v>
      </c>
      <c r="C12" s="12" t="s">
        <v>110</v>
      </c>
      <c r="D12" s="40">
        <v>98.24</v>
      </c>
      <c r="E12" s="40">
        <v>98.24</v>
      </c>
      <c r="F12" s="40"/>
    </row>
    <row r="13" ht="18.95" customHeight="1" spans="2:6">
      <c r="B13" s="86" t="s">
        <v>111</v>
      </c>
      <c r="C13" s="12" t="s">
        <v>112</v>
      </c>
      <c r="D13" s="40">
        <v>45.56</v>
      </c>
      <c r="E13" s="40">
        <v>45.56</v>
      </c>
      <c r="F13" s="40"/>
    </row>
    <row r="14" ht="18.95" customHeight="1" spans="2:6">
      <c r="B14" s="86" t="s">
        <v>113</v>
      </c>
      <c r="C14" s="12" t="s">
        <v>114</v>
      </c>
      <c r="D14" s="40">
        <v>22.78</v>
      </c>
      <c r="E14" s="40">
        <v>22.78</v>
      </c>
      <c r="F14" s="40"/>
    </row>
    <row r="15" ht="18.95" customHeight="1" spans="2:6">
      <c r="B15" s="86" t="s">
        <v>115</v>
      </c>
      <c r="C15" s="12" t="s">
        <v>116</v>
      </c>
      <c r="D15" s="40">
        <v>28.48</v>
      </c>
      <c r="E15" s="40">
        <v>28.48</v>
      </c>
      <c r="F15" s="40"/>
    </row>
    <row r="16" ht="18.95" customHeight="1" spans="2:6">
      <c r="B16" s="86" t="s">
        <v>117</v>
      </c>
      <c r="C16" s="12" t="s">
        <v>118</v>
      </c>
      <c r="D16" s="40">
        <v>1.42</v>
      </c>
      <c r="E16" s="40">
        <v>1.42</v>
      </c>
      <c r="F16" s="40"/>
    </row>
    <row r="17" ht="18.95" customHeight="1" spans="2:6">
      <c r="B17" s="86" t="s">
        <v>119</v>
      </c>
      <c r="C17" s="12" t="s">
        <v>120</v>
      </c>
      <c r="D17" s="40">
        <v>37.6</v>
      </c>
      <c r="E17" s="40">
        <v>37.6</v>
      </c>
      <c r="F17" s="40"/>
    </row>
    <row r="18" ht="19.8" customHeight="1" spans="2:6">
      <c r="B18" s="82" t="s">
        <v>121</v>
      </c>
      <c r="C18" s="97" t="s">
        <v>122</v>
      </c>
      <c r="D18" s="40">
        <v>71.92</v>
      </c>
      <c r="E18" s="40"/>
      <c r="F18" s="40">
        <v>71.92</v>
      </c>
    </row>
    <row r="19" ht="18.95" customHeight="1" spans="2:6">
      <c r="B19" s="86" t="s">
        <v>123</v>
      </c>
      <c r="C19" s="12" t="s">
        <v>124</v>
      </c>
      <c r="D19" s="40">
        <v>3</v>
      </c>
      <c r="E19" s="40"/>
      <c r="F19" s="40">
        <v>3</v>
      </c>
    </row>
    <row r="20" ht="18.95" customHeight="1" spans="2:6">
      <c r="B20" s="86" t="s">
        <v>125</v>
      </c>
      <c r="C20" s="12" t="s">
        <v>126</v>
      </c>
      <c r="D20" s="40">
        <v>0.6</v>
      </c>
      <c r="E20" s="40"/>
      <c r="F20" s="40">
        <v>0.6</v>
      </c>
    </row>
    <row r="21" ht="18.95" customHeight="1" spans="2:6">
      <c r="B21" s="86" t="s">
        <v>127</v>
      </c>
      <c r="C21" s="12" t="s">
        <v>128</v>
      </c>
      <c r="D21" s="40">
        <v>10</v>
      </c>
      <c r="E21" s="40"/>
      <c r="F21" s="40">
        <v>10</v>
      </c>
    </row>
    <row r="22" ht="18.95" customHeight="1" spans="2:6">
      <c r="B22" s="86" t="s">
        <v>129</v>
      </c>
      <c r="C22" s="12" t="s">
        <v>130</v>
      </c>
      <c r="D22" s="40">
        <v>3.6</v>
      </c>
      <c r="E22" s="40"/>
      <c r="F22" s="40">
        <v>3.6</v>
      </c>
    </row>
    <row r="23" ht="18.95" customHeight="1" spans="2:6">
      <c r="B23" s="86" t="s">
        <v>131</v>
      </c>
      <c r="C23" s="12" t="s">
        <v>132</v>
      </c>
      <c r="D23" s="40">
        <v>5</v>
      </c>
      <c r="E23" s="40"/>
      <c r="F23" s="40">
        <v>5</v>
      </c>
    </row>
    <row r="24" ht="18.95" customHeight="1" spans="2:6">
      <c r="B24" s="86" t="s">
        <v>133</v>
      </c>
      <c r="C24" s="12" t="s">
        <v>134</v>
      </c>
      <c r="D24" s="40">
        <v>0.08</v>
      </c>
      <c r="E24" s="40"/>
      <c r="F24" s="40">
        <v>0.08</v>
      </c>
    </row>
    <row r="25" ht="18.95" customHeight="1" spans="2:6">
      <c r="B25" s="86" t="s">
        <v>135</v>
      </c>
      <c r="C25" s="12" t="s">
        <v>136</v>
      </c>
      <c r="D25" s="40">
        <v>0.08</v>
      </c>
      <c r="E25" s="40"/>
      <c r="F25" s="40">
        <v>0.08</v>
      </c>
    </row>
    <row r="26" ht="18.95" customHeight="1" spans="2:6">
      <c r="B26" s="86" t="s">
        <v>137</v>
      </c>
      <c r="C26" s="12" t="s">
        <v>138</v>
      </c>
      <c r="D26" s="40">
        <v>4.7</v>
      </c>
      <c r="E26" s="40"/>
      <c r="F26" s="40">
        <v>4.7</v>
      </c>
    </row>
    <row r="27" ht="18.95" customHeight="1" spans="2:6">
      <c r="B27" s="86" t="s">
        <v>139</v>
      </c>
      <c r="C27" s="12" t="s">
        <v>140</v>
      </c>
      <c r="D27" s="40">
        <v>1.29</v>
      </c>
      <c r="E27" s="40"/>
      <c r="F27" s="40">
        <v>1.29</v>
      </c>
    </row>
    <row r="28" ht="18.95" customHeight="1" spans="2:6">
      <c r="B28" s="86" t="s">
        <v>141</v>
      </c>
      <c r="C28" s="12" t="s">
        <v>142</v>
      </c>
      <c r="D28" s="40">
        <v>2.69</v>
      </c>
      <c r="E28" s="40"/>
      <c r="F28" s="40">
        <v>2.69</v>
      </c>
    </row>
    <row r="29" ht="18.95" customHeight="1" spans="2:6">
      <c r="B29" s="86" t="s">
        <v>143</v>
      </c>
      <c r="C29" s="12" t="s">
        <v>144</v>
      </c>
      <c r="D29" s="40">
        <v>14</v>
      </c>
      <c r="E29" s="40"/>
      <c r="F29" s="40">
        <v>14</v>
      </c>
    </row>
    <row r="30" ht="18.95" customHeight="1" spans="2:6">
      <c r="B30" s="86" t="s">
        <v>145</v>
      </c>
      <c r="C30" s="12" t="s">
        <v>146</v>
      </c>
      <c r="D30" s="40">
        <v>22.86</v>
      </c>
      <c r="E30" s="40"/>
      <c r="F30" s="40">
        <v>22.86</v>
      </c>
    </row>
    <row r="31" ht="18.95" customHeight="1" spans="2:6">
      <c r="B31" s="86" t="s">
        <v>147</v>
      </c>
      <c r="C31" s="12" t="s">
        <v>148</v>
      </c>
      <c r="D31" s="40">
        <v>4.02</v>
      </c>
      <c r="E31" s="40"/>
      <c r="F31" s="40">
        <v>4.02</v>
      </c>
    </row>
    <row r="32" ht="19.8" customHeight="1" spans="2:6">
      <c r="B32" s="82" t="s">
        <v>149</v>
      </c>
      <c r="C32" s="97" t="s">
        <v>150</v>
      </c>
      <c r="D32" s="40">
        <v>42.98</v>
      </c>
      <c r="E32" s="40">
        <v>41.4</v>
      </c>
      <c r="F32" s="40">
        <v>1.58</v>
      </c>
    </row>
    <row r="33" ht="18.95" customHeight="1" spans="2:6">
      <c r="B33" s="86" t="s">
        <v>151</v>
      </c>
      <c r="C33" s="12" t="s">
        <v>152</v>
      </c>
      <c r="D33" s="40">
        <v>42.98</v>
      </c>
      <c r="E33" s="40">
        <v>41.4</v>
      </c>
      <c r="F33" s="40">
        <v>1.58</v>
      </c>
    </row>
    <row r="34" ht="19.8" customHeight="1" spans="2:6">
      <c r="B34" s="82" t="s">
        <v>153</v>
      </c>
      <c r="C34" s="97" t="s">
        <v>154</v>
      </c>
      <c r="D34" s="40">
        <v>8</v>
      </c>
      <c r="E34" s="40"/>
      <c r="F34" s="40">
        <v>8</v>
      </c>
    </row>
    <row r="35" ht="18.95" customHeight="1" spans="2:6">
      <c r="B35" s="86" t="s">
        <v>155</v>
      </c>
      <c r="C35" s="12" t="s">
        <v>156</v>
      </c>
      <c r="D35" s="40">
        <v>8</v>
      </c>
      <c r="E35" s="40"/>
      <c r="F35" s="40">
        <v>8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4.4" outlineLevelCol="6"/>
  <cols>
    <col min="1" max="1" width="0.407407407407407" customWidth="1"/>
    <col min="2" max="2" width="20.6296296296296" customWidth="1"/>
    <col min="3" max="3" width="19.4074074074074" customWidth="1"/>
    <col min="4" max="4" width="16.5555555555556" customWidth="1"/>
    <col min="5" max="5" width="18.8703703703704" customWidth="1"/>
    <col min="6" max="6" width="17.7777777777778" customWidth="1"/>
    <col min="7" max="7" width="17.2314814814815" customWidth="1"/>
  </cols>
  <sheetData>
    <row r="1" ht="16.35" customHeight="1" spans="1:2">
      <c r="A1" s="1"/>
      <c r="B1" s="2" t="s">
        <v>157</v>
      </c>
    </row>
    <row r="2" ht="16.35" customHeight="1" spans="2:7">
      <c r="B2" s="93" t="s">
        <v>158</v>
      </c>
      <c r="C2" s="93"/>
      <c r="D2" s="93"/>
      <c r="E2" s="93"/>
      <c r="F2" s="93"/>
      <c r="G2" s="93"/>
    </row>
    <row r="3" ht="16.35" customHeight="1" spans="2:7">
      <c r="B3" s="93"/>
      <c r="C3" s="93"/>
      <c r="D3" s="93"/>
      <c r="E3" s="93"/>
      <c r="F3" s="93"/>
      <c r="G3" s="93"/>
    </row>
    <row r="4" ht="16.35" customHeight="1" spans="2:7">
      <c r="B4" s="93"/>
      <c r="C4" s="93"/>
      <c r="D4" s="93"/>
      <c r="E4" s="93"/>
      <c r="F4" s="93"/>
      <c r="G4" s="93"/>
    </row>
    <row r="5" ht="20.7" customHeight="1" spans="7:7">
      <c r="G5" s="41" t="s">
        <v>7</v>
      </c>
    </row>
    <row r="6" ht="38.8" customHeight="1" spans="2:7">
      <c r="B6" s="94" t="s">
        <v>38</v>
      </c>
      <c r="C6" s="94"/>
      <c r="D6" s="94"/>
      <c r="E6" s="94"/>
      <c r="F6" s="94"/>
      <c r="G6" s="94"/>
    </row>
    <row r="7" ht="36.2" customHeight="1" spans="2:7">
      <c r="B7" s="94" t="s">
        <v>12</v>
      </c>
      <c r="C7" s="94" t="s">
        <v>159</v>
      </c>
      <c r="D7" s="94" t="s">
        <v>160</v>
      </c>
      <c r="E7" s="94"/>
      <c r="F7" s="94"/>
      <c r="G7" s="94" t="s">
        <v>161</v>
      </c>
    </row>
    <row r="8" ht="36.2" customHeight="1" spans="2:7">
      <c r="B8" s="94"/>
      <c r="C8" s="94"/>
      <c r="D8" s="94" t="s">
        <v>162</v>
      </c>
      <c r="E8" s="94" t="s">
        <v>163</v>
      </c>
      <c r="F8" s="94" t="s">
        <v>164</v>
      </c>
      <c r="G8" s="94"/>
    </row>
    <row r="9" ht="25.85" customHeight="1" spans="2:7">
      <c r="B9" s="31">
        <v>18.7</v>
      </c>
      <c r="C9" s="31"/>
      <c r="D9" s="31">
        <v>14</v>
      </c>
      <c r="E9" s="31"/>
      <c r="F9" s="31">
        <v>14</v>
      </c>
      <c r="G9" s="31">
        <v>4.7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B2" sqref="B2:F3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962962962963" customWidth="1"/>
    <col min="6" max="6" width="15.3333333333333" customWidth="1"/>
  </cols>
  <sheetData>
    <row r="1" ht="16.35" customHeight="1" spans="1:6">
      <c r="A1" s="1"/>
      <c r="B1" s="78" t="s">
        <v>165</v>
      </c>
      <c r="C1" s="76"/>
      <c r="D1" s="76"/>
      <c r="E1" s="76"/>
      <c r="F1" s="76"/>
    </row>
    <row r="2" ht="25" customHeight="1" spans="2:6">
      <c r="B2" s="79" t="s">
        <v>166</v>
      </c>
      <c r="C2" s="79"/>
      <c r="D2" s="79"/>
      <c r="E2" s="79"/>
      <c r="F2" s="79"/>
    </row>
    <row r="3" ht="26.7" customHeight="1" spans="2:6">
      <c r="B3" s="79"/>
      <c r="C3" s="79"/>
      <c r="D3" s="79"/>
      <c r="E3" s="79"/>
      <c r="F3" s="79"/>
    </row>
    <row r="4" ht="16.35" customHeight="1" spans="2:6">
      <c r="B4" s="76"/>
      <c r="C4" s="76"/>
      <c r="D4" s="76"/>
      <c r="E4" s="76"/>
      <c r="F4" s="76"/>
    </row>
    <row r="5" ht="21.55" customHeight="1" spans="2:6">
      <c r="B5" s="76"/>
      <c r="C5" s="76"/>
      <c r="D5" s="76"/>
      <c r="E5" s="76"/>
      <c r="F5" s="41" t="s">
        <v>7</v>
      </c>
    </row>
    <row r="6" ht="33.6" customHeight="1" spans="2:6">
      <c r="B6" s="80" t="s">
        <v>39</v>
      </c>
      <c r="C6" s="80" t="s">
        <v>40</v>
      </c>
      <c r="D6" s="80" t="s">
        <v>167</v>
      </c>
      <c r="E6" s="80"/>
      <c r="F6" s="80"/>
    </row>
    <row r="7" ht="31.05" customHeight="1" spans="2:6">
      <c r="B7" s="80"/>
      <c r="C7" s="80"/>
      <c r="D7" s="80" t="s">
        <v>41</v>
      </c>
      <c r="E7" s="80" t="s">
        <v>42</v>
      </c>
      <c r="F7" s="80" t="s">
        <v>43</v>
      </c>
    </row>
    <row r="8" ht="20.7" customHeight="1" spans="2:6">
      <c r="B8" s="8" t="s">
        <v>12</v>
      </c>
      <c r="C8" s="8"/>
      <c r="D8" s="81">
        <f>D9+D18+D21</f>
        <v>17269.8</v>
      </c>
      <c r="E8" s="81"/>
      <c r="F8" s="81">
        <f>F9+F18+F21</f>
        <v>17269.8</v>
      </c>
    </row>
    <row r="9" ht="20.7" customHeight="1" spans="2:6">
      <c r="B9" s="82" t="s">
        <v>63</v>
      </c>
      <c r="C9" s="82" t="s">
        <v>24</v>
      </c>
      <c r="D9" s="81">
        <f>D10+D13+D15</f>
        <v>17119</v>
      </c>
      <c r="E9" s="81"/>
      <c r="F9" s="81">
        <f>F10+F13+F15</f>
        <v>17119</v>
      </c>
    </row>
    <row r="10" ht="20.7" customHeight="1" spans="2:6">
      <c r="B10" s="82">
        <v>21208</v>
      </c>
      <c r="C10" s="82" t="s">
        <v>168</v>
      </c>
      <c r="D10" s="81">
        <v>481</v>
      </c>
      <c r="E10" s="81"/>
      <c r="F10" s="81">
        <v>481</v>
      </c>
    </row>
    <row r="11" ht="20.7" customHeight="1" spans="2:6">
      <c r="B11" s="83" t="s">
        <v>169</v>
      </c>
      <c r="C11" s="82" t="s">
        <v>170</v>
      </c>
      <c r="D11" s="81">
        <v>456</v>
      </c>
      <c r="E11" s="81"/>
      <c r="F11" s="84">
        <v>456</v>
      </c>
    </row>
    <row r="12" ht="20.7" customHeight="1" spans="2:6">
      <c r="B12" s="83" t="s">
        <v>171</v>
      </c>
      <c r="C12" s="82" t="s">
        <v>172</v>
      </c>
      <c r="D12" s="81">
        <v>25</v>
      </c>
      <c r="E12" s="81"/>
      <c r="F12" s="84">
        <v>25</v>
      </c>
    </row>
    <row r="13" ht="20.7" customHeight="1" spans="2:6">
      <c r="B13" s="85">
        <v>21214</v>
      </c>
      <c r="C13" s="86" t="s">
        <v>173</v>
      </c>
      <c r="D13" s="87">
        <f t="shared" ref="D13:D17" si="0">E13+F13</f>
        <v>82</v>
      </c>
      <c r="E13" s="87"/>
      <c r="F13" s="88">
        <f>F14</f>
        <v>82</v>
      </c>
    </row>
    <row r="14" ht="20.7" customHeight="1" spans="2:6">
      <c r="B14" s="89" t="s">
        <v>174</v>
      </c>
      <c r="C14" s="86" t="s">
        <v>175</v>
      </c>
      <c r="D14" s="87">
        <f t="shared" si="0"/>
        <v>82</v>
      </c>
      <c r="E14" s="87"/>
      <c r="F14" s="88">
        <v>82</v>
      </c>
    </row>
    <row r="15" ht="20.7" customHeight="1" spans="2:6">
      <c r="B15" s="85">
        <v>21298</v>
      </c>
      <c r="C15" s="86" t="s">
        <v>176</v>
      </c>
      <c r="D15" s="87">
        <f t="shared" si="0"/>
        <v>16556</v>
      </c>
      <c r="E15" s="87"/>
      <c r="F15" s="88">
        <f>F16+F17</f>
        <v>16556</v>
      </c>
    </row>
    <row r="16" ht="20.7" customHeight="1" spans="2:6">
      <c r="B16" s="89" t="s">
        <v>177</v>
      </c>
      <c r="C16" s="86" t="s">
        <v>178</v>
      </c>
      <c r="D16" s="87">
        <f t="shared" si="0"/>
        <v>14096</v>
      </c>
      <c r="E16" s="87"/>
      <c r="F16" s="88">
        <v>14096</v>
      </c>
    </row>
    <row r="17" ht="20.7" customHeight="1" spans="2:6">
      <c r="B17" s="89" t="s">
        <v>179</v>
      </c>
      <c r="C17" s="86" t="s">
        <v>180</v>
      </c>
      <c r="D17" s="87">
        <f t="shared" si="0"/>
        <v>2460</v>
      </c>
      <c r="E17" s="87"/>
      <c r="F17" s="88">
        <v>2460</v>
      </c>
    </row>
    <row r="18" ht="20.7" customHeight="1" spans="2:6">
      <c r="B18" s="85">
        <v>213</v>
      </c>
      <c r="C18" s="86" t="s">
        <v>26</v>
      </c>
      <c r="D18" s="81">
        <v>75.8</v>
      </c>
      <c r="E18" s="81"/>
      <c r="F18" s="84">
        <v>75.8</v>
      </c>
    </row>
    <row r="19" ht="20.7" customHeight="1" spans="2:6">
      <c r="B19" s="82">
        <v>21369</v>
      </c>
      <c r="C19" s="82" t="s">
        <v>181</v>
      </c>
      <c r="D19" s="81">
        <v>75.8</v>
      </c>
      <c r="E19" s="81"/>
      <c r="F19" s="84">
        <v>75.8</v>
      </c>
    </row>
    <row r="20" ht="20.7" customHeight="1" spans="2:6">
      <c r="B20" s="82">
        <v>2136902</v>
      </c>
      <c r="C20" s="82" t="s">
        <v>182</v>
      </c>
      <c r="D20" s="81">
        <v>75.8</v>
      </c>
      <c r="E20" s="81"/>
      <c r="F20" s="84">
        <v>75.8</v>
      </c>
    </row>
    <row r="21" ht="20.7" customHeight="1" spans="2:6">
      <c r="B21" s="82" t="s">
        <v>75</v>
      </c>
      <c r="C21" s="82" t="s">
        <v>25</v>
      </c>
      <c r="D21" s="87">
        <f>E21+F21</f>
        <v>75</v>
      </c>
      <c r="E21" s="90"/>
      <c r="F21" s="91">
        <v>75</v>
      </c>
    </row>
    <row r="22" ht="16.35" customHeight="1" spans="2:6">
      <c r="B22" s="85">
        <v>22198</v>
      </c>
      <c r="C22" s="92" t="s">
        <v>183</v>
      </c>
      <c r="D22" s="87">
        <f>E22+F22</f>
        <v>75</v>
      </c>
      <c r="E22" s="90"/>
      <c r="F22" s="91">
        <v>75</v>
      </c>
    </row>
    <row r="23" ht="16.35" customHeight="1" spans="2:6">
      <c r="B23" s="89" t="s">
        <v>184</v>
      </c>
      <c r="C23" s="92" t="s">
        <v>185</v>
      </c>
      <c r="D23" s="87">
        <f>E23+F23</f>
        <v>75</v>
      </c>
      <c r="E23" s="90"/>
      <c r="F23" s="91">
        <v>75</v>
      </c>
    </row>
    <row r="24" ht="16.35" customHeight="1" spans="2:6">
      <c r="B24" s="89" t="s">
        <v>186</v>
      </c>
      <c r="C24" s="89" t="s">
        <v>186</v>
      </c>
      <c r="D24" s="81"/>
      <c r="E24" s="81"/>
      <c r="F24" s="81"/>
    </row>
    <row r="25" ht="16.35" customHeight="1" spans="2:6">
      <c r="B25" s="1" t="s">
        <v>187</v>
      </c>
      <c r="C25" s="1"/>
      <c r="D25" s="1"/>
      <c r="E25" s="1"/>
      <c r="F25" s="1"/>
    </row>
  </sheetData>
  <mergeCells count="6">
    <mergeCell ref="D6:F6"/>
    <mergeCell ref="B8:C8"/>
    <mergeCell ref="B25:F25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  <col min="7" max="8" width="9.76851851851852" customWidth="1"/>
  </cols>
  <sheetData>
    <row r="1" ht="16.35" customHeight="1" spans="1:3">
      <c r="A1" s="1"/>
      <c r="C1" s="2" t="s">
        <v>188</v>
      </c>
    </row>
    <row r="2" ht="16.35" customHeight="1" spans="3:6">
      <c r="C2" s="27" t="s">
        <v>189</v>
      </c>
      <c r="D2" s="27"/>
      <c r="E2" s="27"/>
      <c r="F2" s="27"/>
    </row>
    <row r="3" ht="16.35" customHeight="1" spans="3:6">
      <c r="C3" s="27"/>
      <c r="D3" s="27"/>
      <c r="E3" s="27"/>
      <c r="F3" s="27"/>
    </row>
    <row r="4" ht="16.35" customHeight="1"/>
    <row r="5" ht="23.25" customHeight="1" spans="6:6">
      <c r="F5" s="72" t="s">
        <v>7</v>
      </c>
    </row>
    <row r="6" ht="34.5" customHeight="1" spans="3:6">
      <c r="C6" s="73" t="s">
        <v>8</v>
      </c>
      <c r="D6" s="73"/>
      <c r="E6" s="73" t="s">
        <v>9</v>
      </c>
      <c r="F6" s="73"/>
    </row>
    <row r="7" ht="32.75" customHeight="1" spans="3:6">
      <c r="C7" s="73" t="s">
        <v>10</v>
      </c>
      <c r="D7" s="73" t="s">
        <v>11</v>
      </c>
      <c r="E7" s="73" t="s">
        <v>10</v>
      </c>
      <c r="F7" s="73" t="s">
        <v>11</v>
      </c>
    </row>
    <row r="8" ht="25" customHeight="1" spans="3:6">
      <c r="C8" s="74" t="s">
        <v>12</v>
      </c>
      <c r="D8" s="75">
        <v>41234.02</v>
      </c>
      <c r="E8" s="74" t="s">
        <v>12</v>
      </c>
      <c r="F8" s="75">
        <f>SUM(F9:F15)</f>
        <v>41234.02</v>
      </c>
    </row>
    <row r="9" ht="20.7" customHeight="1" spans="2:6">
      <c r="B9" s="76" t="s">
        <v>190</v>
      </c>
      <c r="C9" s="77" t="s">
        <v>18</v>
      </c>
      <c r="D9" s="75">
        <v>23964.22</v>
      </c>
      <c r="E9" s="77" t="s">
        <v>19</v>
      </c>
      <c r="F9" s="75">
        <v>111.32</v>
      </c>
    </row>
    <row r="10" ht="20.7" customHeight="1" spans="2:6">
      <c r="B10" s="76"/>
      <c r="C10" s="77" t="s">
        <v>20</v>
      </c>
      <c r="D10" s="75">
        <v>17269.8</v>
      </c>
      <c r="E10" s="77" t="s">
        <v>21</v>
      </c>
      <c r="F10" s="75">
        <v>28.48</v>
      </c>
    </row>
    <row r="11" ht="20.7" customHeight="1" spans="2:6">
      <c r="B11" s="76"/>
      <c r="C11" s="77" t="s">
        <v>22</v>
      </c>
      <c r="D11" s="75"/>
      <c r="E11" s="77" t="s">
        <v>23</v>
      </c>
      <c r="F11" s="75">
        <v>104</v>
      </c>
    </row>
    <row r="12" ht="20.7" customHeight="1" spans="2:6">
      <c r="B12" s="76"/>
      <c r="C12" s="77" t="s">
        <v>191</v>
      </c>
      <c r="D12" s="75"/>
      <c r="E12" s="77" t="s">
        <v>24</v>
      </c>
      <c r="F12" s="75">
        <v>25358.02</v>
      </c>
    </row>
    <row r="13" ht="20.7" customHeight="1" spans="2:6">
      <c r="B13" s="76"/>
      <c r="C13" s="77" t="s">
        <v>192</v>
      </c>
      <c r="D13" s="75"/>
      <c r="E13" s="77" t="s">
        <v>25</v>
      </c>
      <c r="F13" s="75">
        <v>15430.52</v>
      </c>
    </row>
    <row r="14" ht="20.7" customHeight="1" spans="2:6">
      <c r="B14" s="76"/>
      <c r="C14" s="77" t="s">
        <v>193</v>
      </c>
      <c r="D14" s="75"/>
      <c r="E14" s="77" t="s">
        <v>26</v>
      </c>
      <c r="F14" s="75">
        <v>101.68</v>
      </c>
    </row>
    <row r="15" ht="20.7" customHeight="1" spans="2:6">
      <c r="B15" s="76"/>
      <c r="C15" s="77" t="s">
        <v>194</v>
      </c>
      <c r="D15" s="75"/>
      <c r="E15" s="77" t="s">
        <v>27</v>
      </c>
      <c r="F15" s="75">
        <v>100</v>
      </c>
    </row>
    <row r="16" ht="20.7" customHeight="1" spans="2:6">
      <c r="B16" s="76"/>
      <c r="C16" s="77" t="s">
        <v>195</v>
      </c>
      <c r="D16" s="75"/>
      <c r="E16" s="77"/>
      <c r="F16" s="75"/>
    </row>
    <row r="17" ht="20.7" customHeight="1" spans="2:6">
      <c r="B17" s="76"/>
      <c r="C17" s="77" t="s">
        <v>196</v>
      </c>
      <c r="D17" s="75"/>
      <c r="E17" s="77"/>
      <c r="F17" s="75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3"/>
  <sheetViews>
    <sheetView topLeftCell="A33" workbookViewId="0">
      <selection activeCell="B2" sqref="B2:M3"/>
    </sheetView>
  </sheetViews>
  <sheetFormatPr defaultColWidth="10" defaultRowHeight="14.4"/>
  <cols>
    <col min="1" max="1" width="0.407407407407407" customWidth="1"/>
    <col min="2" max="2" width="10.0462962962963" customWidth="1"/>
    <col min="3" max="3" width="29.9907407407407" customWidth="1"/>
    <col min="4" max="4" width="11.537037037037" customWidth="1"/>
    <col min="5" max="5" width="9.62962962962963" customWidth="1"/>
    <col min="6" max="6" width="10.5833333333333" customWidth="1"/>
    <col min="7" max="7" width="11.1296296296296" customWidth="1"/>
    <col min="8" max="8" width="10.5833333333333" customWidth="1"/>
    <col min="9" max="9" width="10.8611111111111" customWidth="1"/>
    <col min="10" max="10" width="10.712962962963" customWidth="1"/>
    <col min="11" max="11" width="10.4537037037037" customWidth="1"/>
    <col min="12" max="12" width="11.3981481481481" customWidth="1"/>
    <col min="13" max="13" width="11.537037037037" customWidth="1"/>
  </cols>
  <sheetData>
    <row r="1" ht="16.35" customHeight="1" spans="1:2">
      <c r="A1" s="1"/>
      <c r="B1" s="2" t="s">
        <v>197</v>
      </c>
    </row>
    <row r="2" ht="16.35" customHeight="1" spans="2:13">
      <c r="B2" s="27" t="s">
        <v>198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6.35" customHeight="1" spans="2:1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ht="16.35" customHeight="1"/>
    <row r="5" ht="22.4" customHeight="1" spans="13:13">
      <c r="M5" s="41" t="s">
        <v>7</v>
      </c>
    </row>
    <row r="6" ht="36.2" customHeight="1" spans="2:13">
      <c r="B6" s="52" t="s">
        <v>199</v>
      </c>
      <c r="C6" s="52"/>
      <c r="D6" s="52" t="s">
        <v>41</v>
      </c>
      <c r="E6" s="53" t="s">
        <v>200</v>
      </c>
      <c r="F6" s="53" t="s">
        <v>201</v>
      </c>
      <c r="G6" s="53" t="s">
        <v>202</v>
      </c>
      <c r="H6" s="53" t="s">
        <v>203</v>
      </c>
      <c r="I6" s="53" t="s">
        <v>204</v>
      </c>
      <c r="J6" s="53" t="s">
        <v>205</v>
      </c>
      <c r="K6" s="53" t="s">
        <v>206</v>
      </c>
      <c r="L6" s="53" t="s">
        <v>207</v>
      </c>
      <c r="M6" s="53" t="s">
        <v>208</v>
      </c>
    </row>
    <row r="7" ht="30.15" customHeight="1" spans="2:13">
      <c r="B7" s="52" t="s">
        <v>100</v>
      </c>
      <c r="C7" s="52" t="s">
        <v>40</v>
      </c>
      <c r="D7" s="52"/>
      <c r="E7" s="53"/>
      <c r="F7" s="53"/>
      <c r="G7" s="53"/>
      <c r="H7" s="53"/>
      <c r="I7" s="53"/>
      <c r="J7" s="53"/>
      <c r="K7" s="53"/>
      <c r="L7" s="53"/>
      <c r="M7" s="53"/>
    </row>
    <row r="8" ht="20.7" customHeight="1" spans="2:13">
      <c r="B8" s="54" t="s">
        <v>12</v>
      </c>
      <c r="C8" s="54"/>
      <c r="D8" s="55">
        <v>41234.02</v>
      </c>
      <c r="E8" s="55">
        <v>41234.02</v>
      </c>
      <c r="F8" s="55"/>
      <c r="G8" s="55"/>
      <c r="H8" s="55"/>
      <c r="I8" s="55"/>
      <c r="J8" s="55"/>
      <c r="K8" s="55"/>
      <c r="L8" s="55"/>
      <c r="M8" s="55"/>
    </row>
    <row r="9" ht="20.7" customHeight="1" spans="2:13">
      <c r="B9" s="56" t="s">
        <v>44</v>
      </c>
      <c r="C9" s="57" t="s">
        <v>19</v>
      </c>
      <c r="D9" s="58">
        <v>111.32</v>
      </c>
      <c r="E9" s="58">
        <v>111.32</v>
      </c>
      <c r="F9" s="59"/>
      <c r="G9" s="59"/>
      <c r="H9" s="59"/>
      <c r="I9" s="59"/>
      <c r="J9" s="59"/>
      <c r="K9" s="59"/>
      <c r="L9" s="59"/>
      <c r="M9" s="59"/>
    </row>
    <row r="10" ht="18.1" customHeight="1" spans="2:13">
      <c r="B10" s="60" t="s">
        <v>209</v>
      </c>
      <c r="C10" s="61" t="s">
        <v>210</v>
      </c>
      <c r="D10" s="62">
        <v>111.32</v>
      </c>
      <c r="E10" s="62">
        <v>111.32</v>
      </c>
      <c r="F10" s="59"/>
      <c r="G10" s="59"/>
      <c r="H10" s="59"/>
      <c r="I10" s="59"/>
      <c r="J10" s="59"/>
      <c r="K10" s="59"/>
      <c r="L10" s="59"/>
      <c r="M10" s="59"/>
    </row>
    <row r="11" ht="19.8" customHeight="1" spans="2:13">
      <c r="B11" s="60" t="s">
        <v>211</v>
      </c>
      <c r="C11" s="61" t="s">
        <v>212</v>
      </c>
      <c r="D11" s="62">
        <v>42.98</v>
      </c>
      <c r="E11" s="62">
        <v>42.98</v>
      </c>
      <c r="F11" s="59"/>
      <c r="G11" s="59"/>
      <c r="H11" s="59"/>
      <c r="I11" s="59"/>
      <c r="J11" s="59"/>
      <c r="K11" s="59"/>
      <c r="L11" s="59"/>
      <c r="M11" s="59"/>
    </row>
    <row r="12" ht="19.8" customHeight="1" spans="2:13">
      <c r="B12" s="60" t="s">
        <v>213</v>
      </c>
      <c r="C12" s="61" t="s">
        <v>214</v>
      </c>
      <c r="D12" s="62">
        <v>45.56</v>
      </c>
      <c r="E12" s="62">
        <v>45.56</v>
      </c>
      <c r="F12" s="59"/>
      <c r="G12" s="59"/>
      <c r="H12" s="59"/>
      <c r="I12" s="59"/>
      <c r="J12" s="59"/>
      <c r="K12" s="59"/>
      <c r="L12" s="59"/>
      <c r="M12" s="59"/>
    </row>
    <row r="13" ht="19.8" customHeight="1" spans="2:13">
      <c r="B13" s="60" t="s">
        <v>215</v>
      </c>
      <c r="C13" s="61" t="s">
        <v>216</v>
      </c>
      <c r="D13" s="62">
        <v>22.78</v>
      </c>
      <c r="E13" s="62">
        <v>22.78</v>
      </c>
      <c r="F13" s="59"/>
      <c r="G13" s="59"/>
      <c r="H13" s="59"/>
      <c r="I13" s="59"/>
      <c r="J13" s="59"/>
      <c r="K13" s="59"/>
      <c r="L13" s="59"/>
      <c r="M13" s="59"/>
    </row>
    <row r="14" ht="20.7" customHeight="1" spans="2:13">
      <c r="B14" s="63" t="s">
        <v>53</v>
      </c>
      <c r="C14" s="64" t="s">
        <v>21</v>
      </c>
      <c r="D14" s="62">
        <v>28.48</v>
      </c>
      <c r="E14" s="62">
        <v>28.48</v>
      </c>
      <c r="F14" s="59"/>
      <c r="G14" s="59"/>
      <c r="H14" s="59"/>
      <c r="I14" s="59"/>
      <c r="J14" s="59"/>
      <c r="K14" s="59"/>
      <c r="L14" s="59"/>
      <c r="M14" s="59"/>
    </row>
    <row r="15" ht="18.1" customHeight="1" spans="2:13">
      <c r="B15" s="60" t="s">
        <v>217</v>
      </c>
      <c r="C15" s="61" t="s">
        <v>218</v>
      </c>
      <c r="D15" s="62">
        <v>28.48</v>
      </c>
      <c r="E15" s="62">
        <v>28.48</v>
      </c>
      <c r="F15" s="59"/>
      <c r="G15" s="59"/>
      <c r="H15" s="59"/>
      <c r="I15" s="59"/>
      <c r="J15" s="59"/>
      <c r="K15" s="59"/>
      <c r="L15" s="59"/>
      <c r="M15" s="59"/>
    </row>
    <row r="16" ht="19.8" customHeight="1" spans="2:13">
      <c r="B16" s="60" t="s">
        <v>219</v>
      </c>
      <c r="C16" s="61" t="s">
        <v>220</v>
      </c>
      <c r="D16" s="62">
        <v>28.48</v>
      </c>
      <c r="E16" s="62">
        <v>28.48</v>
      </c>
      <c r="F16" s="59"/>
      <c r="G16" s="59"/>
      <c r="H16" s="59"/>
      <c r="I16" s="59"/>
      <c r="J16" s="59"/>
      <c r="K16" s="59"/>
      <c r="L16" s="59"/>
      <c r="M16" s="59"/>
    </row>
    <row r="17" ht="20.7" customHeight="1" spans="2:13">
      <c r="B17" s="63" t="s">
        <v>58</v>
      </c>
      <c r="C17" s="64" t="s">
        <v>23</v>
      </c>
      <c r="D17" s="62">
        <v>104</v>
      </c>
      <c r="E17" s="62">
        <v>104</v>
      </c>
      <c r="F17" s="59"/>
      <c r="G17" s="59"/>
      <c r="H17" s="59"/>
      <c r="I17" s="59"/>
      <c r="J17" s="59"/>
      <c r="K17" s="59"/>
      <c r="L17" s="59"/>
      <c r="M17" s="59"/>
    </row>
    <row r="18" ht="18.1" customHeight="1" spans="2:13">
      <c r="B18" s="60" t="s">
        <v>221</v>
      </c>
      <c r="C18" s="61" t="s">
        <v>222</v>
      </c>
      <c r="D18" s="62">
        <v>104</v>
      </c>
      <c r="E18" s="62">
        <v>104</v>
      </c>
      <c r="F18" s="59"/>
      <c r="G18" s="59"/>
      <c r="H18" s="59"/>
      <c r="I18" s="59"/>
      <c r="J18" s="59"/>
      <c r="K18" s="59"/>
      <c r="L18" s="59"/>
      <c r="M18" s="59"/>
    </row>
    <row r="19" ht="19.8" customHeight="1" spans="2:13">
      <c r="B19" s="60" t="s">
        <v>223</v>
      </c>
      <c r="C19" s="61" t="s">
        <v>224</v>
      </c>
      <c r="D19" s="62">
        <v>104</v>
      </c>
      <c r="E19" s="62">
        <v>104</v>
      </c>
      <c r="F19" s="59"/>
      <c r="G19" s="59"/>
      <c r="H19" s="59"/>
      <c r="I19" s="59"/>
      <c r="J19" s="59"/>
      <c r="K19" s="59"/>
      <c r="L19" s="59"/>
      <c r="M19" s="59"/>
    </row>
    <row r="20" ht="20.7" customHeight="1" spans="2:13">
      <c r="B20" s="63" t="s">
        <v>63</v>
      </c>
      <c r="C20" s="64" t="s">
        <v>24</v>
      </c>
      <c r="D20" s="62">
        <v>25358.02</v>
      </c>
      <c r="E20" s="62">
        <v>25358.02</v>
      </c>
      <c r="F20" s="59"/>
      <c r="G20" s="59"/>
      <c r="H20" s="59"/>
      <c r="I20" s="59"/>
      <c r="J20" s="59"/>
      <c r="K20" s="59"/>
      <c r="L20" s="59"/>
      <c r="M20" s="59"/>
    </row>
    <row r="21" ht="18.1" customHeight="1" spans="2:13">
      <c r="B21" s="60" t="s">
        <v>225</v>
      </c>
      <c r="C21" s="61" t="s">
        <v>226</v>
      </c>
      <c r="D21" s="62">
        <v>1806.48</v>
      </c>
      <c r="E21" s="62">
        <v>1806.48</v>
      </c>
      <c r="F21" s="59"/>
      <c r="G21" s="59"/>
      <c r="H21" s="59"/>
      <c r="I21" s="59"/>
      <c r="J21" s="59"/>
      <c r="K21" s="59"/>
      <c r="L21" s="59"/>
      <c r="M21" s="59"/>
    </row>
    <row r="22" ht="19.8" customHeight="1" spans="2:13">
      <c r="B22" s="60" t="s">
        <v>227</v>
      </c>
      <c r="C22" s="61" t="s">
        <v>228</v>
      </c>
      <c r="D22" s="62">
        <v>366.12</v>
      </c>
      <c r="E22" s="62">
        <v>366.12</v>
      </c>
      <c r="F22" s="59"/>
      <c r="G22" s="59"/>
      <c r="H22" s="59"/>
      <c r="I22" s="59"/>
      <c r="J22" s="59"/>
      <c r="K22" s="59"/>
      <c r="L22" s="59"/>
      <c r="M22" s="59"/>
    </row>
    <row r="23" ht="19.8" customHeight="1" spans="2:13">
      <c r="B23" s="60" t="s">
        <v>229</v>
      </c>
      <c r="C23" s="61" t="s">
        <v>230</v>
      </c>
      <c r="D23" s="62">
        <v>1440.36</v>
      </c>
      <c r="E23" s="62">
        <v>1440.36</v>
      </c>
      <c r="F23" s="59"/>
      <c r="G23" s="59"/>
      <c r="H23" s="59"/>
      <c r="I23" s="59"/>
      <c r="J23" s="59"/>
      <c r="K23" s="59"/>
      <c r="L23" s="59"/>
      <c r="M23" s="59"/>
    </row>
    <row r="24" ht="20.7" customHeight="1" spans="2:13">
      <c r="B24" s="63">
        <v>21203</v>
      </c>
      <c r="C24" s="64" t="s">
        <v>70</v>
      </c>
      <c r="D24" s="62">
        <v>6432.54</v>
      </c>
      <c r="E24" s="62">
        <v>6432.54</v>
      </c>
      <c r="F24" s="59"/>
      <c r="G24" s="59"/>
      <c r="H24" s="59"/>
      <c r="I24" s="59"/>
      <c r="J24" s="59"/>
      <c r="K24" s="59"/>
      <c r="L24" s="59"/>
      <c r="M24" s="59"/>
    </row>
    <row r="25" ht="18.1" customHeight="1" spans="2:13">
      <c r="B25" s="60" t="s">
        <v>231</v>
      </c>
      <c r="C25" s="61" t="s">
        <v>232</v>
      </c>
      <c r="D25" s="62">
        <v>6432.54</v>
      </c>
      <c r="E25" s="62">
        <v>6432.54</v>
      </c>
      <c r="F25" s="59"/>
      <c r="G25" s="59"/>
      <c r="H25" s="59"/>
      <c r="I25" s="59"/>
      <c r="J25" s="59"/>
      <c r="K25" s="59"/>
      <c r="L25" s="59"/>
      <c r="M25" s="59"/>
    </row>
    <row r="26" ht="19.8" customHeight="1" spans="2:13">
      <c r="B26" s="60">
        <v>21208</v>
      </c>
      <c r="C26" s="61" t="s">
        <v>168</v>
      </c>
      <c r="D26" s="62">
        <v>481</v>
      </c>
      <c r="E26" s="62">
        <v>481</v>
      </c>
      <c r="F26" s="59"/>
      <c r="G26" s="59"/>
      <c r="H26" s="59"/>
      <c r="I26" s="59"/>
      <c r="J26" s="59"/>
      <c r="K26" s="59"/>
      <c r="L26" s="59"/>
      <c r="M26" s="59"/>
    </row>
    <row r="27" ht="19.8" customHeight="1" spans="2:13">
      <c r="B27" s="60" t="s">
        <v>233</v>
      </c>
      <c r="C27" s="61" t="s">
        <v>170</v>
      </c>
      <c r="D27" s="62">
        <v>456</v>
      </c>
      <c r="E27" s="62">
        <v>456</v>
      </c>
      <c r="F27" s="59"/>
      <c r="G27" s="59"/>
      <c r="H27" s="59"/>
      <c r="I27" s="59"/>
      <c r="J27" s="59"/>
      <c r="K27" s="59"/>
      <c r="L27" s="59"/>
      <c r="M27" s="59"/>
    </row>
    <row r="28" ht="19.8" customHeight="1" spans="2:13">
      <c r="B28" s="60" t="s">
        <v>234</v>
      </c>
      <c r="C28" s="61" t="s">
        <v>172</v>
      </c>
      <c r="D28" s="62">
        <v>25</v>
      </c>
      <c r="E28" s="62">
        <v>25</v>
      </c>
      <c r="F28" s="59"/>
      <c r="G28" s="59"/>
      <c r="H28" s="59"/>
      <c r="I28" s="59"/>
      <c r="J28" s="59"/>
      <c r="K28" s="59"/>
      <c r="L28" s="59"/>
      <c r="M28" s="59"/>
    </row>
    <row r="29" ht="19.8" customHeight="1" spans="2:13">
      <c r="B29" s="60">
        <v>21214</v>
      </c>
      <c r="C29" s="61" t="s">
        <v>173</v>
      </c>
      <c r="D29" s="62">
        <v>82</v>
      </c>
      <c r="E29" s="62">
        <v>82</v>
      </c>
      <c r="F29" s="59"/>
      <c r="G29" s="59"/>
      <c r="H29" s="59"/>
      <c r="I29" s="59"/>
      <c r="J29" s="59"/>
      <c r="K29" s="59"/>
      <c r="L29" s="59"/>
      <c r="M29" s="59"/>
    </row>
    <row r="30" ht="18.1" customHeight="1" spans="2:13">
      <c r="B30" s="65" t="s">
        <v>235</v>
      </c>
      <c r="C30" s="66" t="s">
        <v>175</v>
      </c>
      <c r="D30" s="67">
        <v>82</v>
      </c>
      <c r="E30" s="67">
        <v>82</v>
      </c>
      <c r="F30" s="68"/>
      <c r="G30" s="68"/>
      <c r="H30" s="68"/>
      <c r="I30" s="68"/>
      <c r="J30" s="68"/>
      <c r="K30" s="68"/>
      <c r="L30" s="68"/>
      <c r="M30" s="68"/>
    </row>
    <row r="31" ht="19.8" customHeight="1" spans="2:13">
      <c r="B31" s="60">
        <v>21298</v>
      </c>
      <c r="C31" s="61" t="s">
        <v>176</v>
      </c>
      <c r="D31" s="62">
        <v>16556</v>
      </c>
      <c r="E31" s="62">
        <v>16556</v>
      </c>
      <c r="F31" s="69"/>
      <c r="G31" s="69"/>
      <c r="H31" s="69"/>
      <c r="I31" s="69"/>
      <c r="J31" s="69"/>
      <c r="K31" s="69"/>
      <c r="L31" s="69"/>
      <c r="M31" s="69"/>
    </row>
    <row r="32" spans="2:13">
      <c r="B32" s="70" t="s">
        <v>236</v>
      </c>
      <c r="C32" s="70" t="s">
        <v>178</v>
      </c>
      <c r="D32" s="70">
        <v>14096</v>
      </c>
      <c r="E32" s="70">
        <v>14096</v>
      </c>
      <c r="F32" s="18"/>
      <c r="G32" s="18"/>
      <c r="H32" s="18"/>
      <c r="I32" s="18"/>
      <c r="J32" s="18"/>
      <c r="K32" s="18"/>
      <c r="L32" s="18"/>
      <c r="M32" s="18"/>
    </row>
    <row r="33" spans="2:13">
      <c r="B33" s="70" t="s">
        <v>237</v>
      </c>
      <c r="C33" s="70" t="s">
        <v>180</v>
      </c>
      <c r="D33" s="70">
        <v>2460</v>
      </c>
      <c r="E33" s="70">
        <v>2460</v>
      </c>
      <c r="F33" s="18"/>
      <c r="G33" s="18"/>
      <c r="H33" s="18"/>
      <c r="I33" s="18"/>
      <c r="J33" s="18"/>
      <c r="K33" s="18"/>
      <c r="L33" s="18"/>
      <c r="M33" s="18"/>
    </row>
    <row r="34" spans="2:13">
      <c r="B34" s="71">
        <v>213</v>
      </c>
      <c r="C34" s="70" t="s">
        <v>26</v>
      </c>
      <c r="D34" s="70">
        <v>101.68</v>
      </c>
      <c r="E34" s="70">
        <v>101.68</v>
      </c>
      <c r="F34" s="18"/>
      <c r="G34" s="18"/>
      <c r="H34" s="18"/>
      <c r="I34" s="18"/>
      <c r="J34" s="18"/>
      <c r="K34" s="18"/>
      <c r="L34" s="18"/>
      <c r="M34" s="18"/>
    </row>
    <row r="35" spans="2:13">
      <c r="B35" s="71">
        <v>21305</v>
      </c>
      <c r="C35" s="70" t="s">
        <v>73</v>
      </c>
      <c r="D35" s="70">
        <v>25.88</v>
      </c>
      <c r="E35" s="70">
        <v>25.88</v>
      </c>
      <c r="F35" s="18"/>
      <c r="G35" s="18"/>
      <c r="H35" s="18"/>
      <c r="I35" s="18"/>
      <c r="J35" s="18"/>
      <c r="K35" s="18"/>
      <c r="L35" s="18"/>
      <c r="M35" s="18"/>
    </row>
    <row r="36" spans="2:13">
      <c r="B36" s="71">
        <v>2130599</v>
      </c>
      <c r="C36" s="70" t="s">
        <v>74</v>
      </c>
      <c r="D36" s="70">
        <v>25.88</v>
      </c>
      <c r="E36" s="70">
        <v>25.88</v>
      </c>
      <c r="F36" s="18"/>
      <c r="G36" s="18"/>
      <c r="H36" s="18"/>
      <c r="I36" s="18"/>
      <c r="J36" s="18"/>
      <c r="K36" s="18"/>
      <c r="L36" s="18"/>
      <c r="M36" s="18"/>
    </row>
    <row r="37" spans="2:13">
      <c r="B37" s="71">
        <v>21369</v>
      </c>
      <c r="C37" s="70" t="s">
        <v>181</v>
      </c>
      <c r="D37" s="70">
        <v>75.8</v>
      </c>
      <c r="E37" s="70">
        <v>75.8</v>
      </c>
      <c r="F37" s="18"/>
      <c r="G37" s="18"/>
      <c r="H37" s="18"/>
      <c r="I37" s="18"/>
      <c r="J37" s="18"/>
      <c r="K37" s="18"/>
      <c r="L37" s="18"/>
      <c r="M37" s="18"/>
    </row>
    <row r="38" spans="2:13">
      <c r="B38" s="71">
        <v>2136902</v>
      </c>
      <c r="C38" s="70" t="s">
        <v>182</v>
      </c>
      <c r="D38" s="70">
        <v>75.8</v>
      </c>
      <c r="E38" s="70">
        <v>75.8</v>
      </c>
      <c r="F38" s="18"/>
      <c r="G38" s="18"/>
      <c r="H38" s="18"/>
      <c r="I38" s="18"/>
      <c r="J38" s="18"/>
      <c r="K38" s="18"/>
      <c r="L38" s="18"/>
      <c r="M38" s="18"/>
    </row>
    <row r="39" spans="2:13">
      <c r="B39" s="70" t="s">
        <v>75</v>
      </c>
      <c r="C39" s="70" t="s">
        <v>25</v>
      </c>
      <c r="D39" s="70">
        <v>15430.52</v>
      </c>
      <c r="E39" s="70">
        <v>15430.52</v>
      </c>
      <c r="F39" s="18"/>
      <c r="G39" s="18"/>
      <c r="H39" s="18"/>
      <c r="I39" s="18"/>
      <c r="J39" s="18"/>
      <c r="K39" s="18"/>
      <c r="L39" s="18"/>
      <c r="M39" s="18"/>
    </row>
    <row r="40" spans="2:13">
      <c r="B40" s="70" t="s">
        <v>238</v>
      </c>
      <c r="C40" s="70" t="s">
        <v>239</v>
      </c>
      <c r="D40" s="70">
        <v>15317.92</v>
      </c>
      <c r="E40" s="70">
        <v>15317.92</v>
      </c>
      <c r="F40" s="18"/>
      <c r="G40" s="18"/>
      <c r="H40" s="18"/>
      <c r="I40" s="18"/>
      <c r="J40" s="18"/>
      <c r="K40" s="18"/>
      <c r="L40" s="18"/>
      <c r="M40" s="18"/>
    </row>
    <row r="41" spans="2:13">
      <c r="B41" s="70" t="s">
        <v>240</v>
      </c>
      <c r="C41" s="70" t="s">
        <v>241</v>
      </c>
      <c r="D41" s="70">
        <v>0</v>
      </c>
      <c r="E41" s="70">
        <v>0</v>
      </c>
      <c r="F41" s="18"/>
      <c r="G41" s="18"/>
      <c r="H41" s="18"/>
      <c r="I41" s="18"/>
      <c r="J41" s="18"/>
      <c r="K41" s="18"/>
      <c r="L41" s="18"/>
      <c r="M41" s="18"/>
    </row>
    <row r="42" spans="2:13">
      <c r="B42" s="70" t="s">
        <v>242</v>
      </c>
      <c r="C42" s="70" t="s">
        <v>243</v>
      </c>
      <c r="D42" s="70">
        <v>829.47</v>
      </c>
      <c r="E42" s="70">
        <v>829.47</v>
      </c>
      <c r="F42" s="18"/>
      <c r="G42" s="18"/>
      <c r="H42" s="18"/>
      <c r="I42" s="18"/>
      <c r="J42" s="18"/>
      <c r="K42" s="18"/>
      <c r="L42" s="18"/>
      <c r="M42" s="18"/>
    </row>
    <row r="43" spans="2:13">
      <c r="B43" s="70" t="s">
        <v>244</v>
      </c>
      <c r="C43" s="70" t="s">
        <v>245</v>
      </c>
      <c r="D43" s="70">
        <v>484.45</v>
      </c>
      <c r="E43" s="70">
        <v>484.45</v>
      </c>
      <c r="F43" s="18"/>
      <c r="G43" s="18"/>
      <c r="H43" s="18"/>
      <c r="I43" s="18"/>
      <c r="J43" s="18"/>
      <c r="K43" s="18"/>
      <c r="L43" s="18"/>
      <c r="M43" s="18"/>
    </row>
    <row r="44" spans="2:13">
      <c r="B44" s="70" t="s">
        <v>246</v>
      </c>
      <c r="C44" s="70" t="s">
        <v>247</v>
      </c>
      <c r="D44" s="70">
        <v>10888</v>
      </c>
      <c r="E44" s="70">
        <v>10888</v>
      </c>
      <c r="F44" s="18"/>
      <c r="G44" s="18"/>
      <c r="H44" s="18"/>
      <c r="I44" s="18"/>
      <c r="J44" s="18"/>
      <c r="K44" s="18"/>
      <c r="L44" s="18"/>
      <c r="M44" s="18"/>
    </row>
    <row r="45" spans="2:13">
      <c r="B45" s="70" t="s">
        <v>248</v>
      </c>
      <c r="C45" s="70" t="s">
        <v>249</v>
      </c>
      <c r="D45" s="70">
        <v>0</v>
      </c>
      <c r="E45" s="70">
        <v>0</v>
      </c>
      <c r="F45" s="18"/>
      <c r="G45" s="18"/>
      <c r="H45" s="18"/>
      <c r="I45" s="18"/>
      <c r="J45" s="18"/>
      <c r="K45" s="18"/>
      <c r="L45" s="18"/>
      <c r="M45" s="18"/>
    </row>
    <row r="46" spans="2:13">
      <c r="B46" s="70" t="s">
        <v>250</v>
      </c>
      <c r="C46" s="70" t="s">
        <v>251</v>
      </c>
      <c r="D46" s="70">
        <v>3116</v>
      </c>
      <c r="E46" s="70">
        <v>3116</v>
      </c>
      <c r="F46" s="18"/>
      <c r="G46" s="18"/>
      <c r="H46" s="18"/>
      <c r="I46" s="18"/>
      <c r="J46" s="18"/>
      <c r="K46" s="18"/>
      <c r="L46" s="18"/>
      <c r="M46" s="18"/>
    </row>
    <row r="47" spans="2:13">
      <c r="B47" s="70" t="s">
        <v>252</v>
      </c>
      <c r="C47" s="70" t="s">
        <v>253</v>
      </c>
      <c r="D47" s="70">
        <v>37.6</v>
      </c>
      <c r="E47" s="70">
        <v>37.6</v>
      </c>
      <c r="F47" s="18"/>
      <c r="G47" s="18"/>
      <c r="H47" s="18"/>
      <c r="I47" s="18"/>
      <c r="J47" s="18"/>
      <c r="K47" s="18"/>
      <c r="L47" s="18"/>
      <c r="M47" s="18"/>
    </row>
    <row r="48" spans="2:13">
      <c r="B48" s="70" t="s">
        <v>254</v>
      </c>
      <c r="C48" s="70" t="s">
        <v>255</v>
      </c>
      <c r="D48" s="70">
        <v>37.6</v>
      </c>
      <c r="E48" s="70">
        <v>37.6</v>
      </c>
      <c r="F48" s="18"/>
      <c r="G48" s="18"/>
      <c r="H48" s="18"/>
      <c r="I48" s="18"/>
      <c r="J48" s="18"/>
      <c r="K48" s="18"/>
      <c r="L48" s="18"/>
      <c r="M48" s="18"/>
    </row>
    <row r="49" spans="2:13">
      <c r="B49" s="71">
        <v>22198</v>
      </c>
      <c r="C49" s="71" t="s">
        <v>183</v>
      </c>
      <c r="D49" s="70">
        <v>75</v>
      </c>
      <c r="E49" s="70">
        <v>75</v>
      </c>
      <c r="F49" s="18"/>
      <c r="G49" s="18"/>
      <c r="H49" s="18"/>
      <c r="I49" s="18"/>
      <c r="J49" s="18"/>
      <c r="K49" s="18"/>
      <c r="L49" s="18"/>
      <c r="M49" s="18"/>
    </row>
    <row r="50" spans="2:13">
      <c r="B50" s="71" t="s">
        <v>256</v>
      </c>
      <c r="C50" s="71" t="s">
        <v>185</v>
      </c>
      <c r="D50" s="70">
        <v>75</v>
      </c>
      <c r="E50" s="70">
        <v>75</v>
      </c>
      <c r="F50" s="18"/>
      <c r="G50" s="18"/>
      <c r="H50" s="18"/>
      <c r="I50" s="18"/>
      <c r="J50" s="18"/>
      <c r="K50" s="18"/>
      <c r="L50" s="18"/>
      <c r="M50" s="18"/>
    </row>
    <row r="51" spans="2:13">
      <c r="B51" s="71">
        <v>224</v>
      </c>
      <c r="C51" s="71" t="s">
        <v>92</v>
      </c>
      <c r="D51" s="70">
        <v>100</v>
      </c>
      <c r="E51" s="70">
        <v>100</v>
      </c>
      <c r="F51" s="18"/>
      <c r="G51" s="18"/>
      <c r="H51" s="18"/>
      <c r="I51" s="18"/>
      <c r="J51" s="18"/>
      <c r="K51" s="18"/>
      <c r="L51" s="18"/>
      <c r="M51" s="18"/>
    </row>
    <row r="52" spans="2:13">
      <c r="B52" s="71">
        <v>22407</v>
      </c>
      <c r="C52" s="71" t="s">
        <v>93</v>
      </c>
      <c r="D52" s="70">
        <v>100</v>
      </c>
      <c r="E52" s="70">
        <v>100</v>
      </c>
      <c r="F52" s="18"/>
      <c r="G52" s="18"/>
      <c r="H52" s="18"/>
      <c r="I52" s="18"/>
      <c r="J52" s="18"/>
      <c r="K52" s="18"/>
      <c r="L52" s="18"/>
      <c r="M52" s="18"/>
    </row>
    <row r="53" spans="2:13">
      <c r="B53" s="71">
        <v>2240799</v>
      </c>
      <c r="C53" s="71" t="s">
        <v>94</v>
      </c>
      <c r="D53" s="70">
        <v>100</v>
      </c>
      <c r="E53" s="70">
        <v>100</v>
      </c>
      <c r="F53" s="18"/>
      <c r="G53" s="18"/>
      <c r="H53" s="18"/>
      <c r="I53" s="18"/>
      <c r="J53" s="18"/>
      <c r="K53" s="18"/>
      <c r="L53" s="18"/>
      <c r="M53" s="18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scale="7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37" workbookViewId="0">
      <selection activeCell="B2" sqref="B2:F3"/>
    </sheetView>
  </sheetViews>
  <sheetFormatPr defaultColWidth="10" defaultRowHeight="14.4" outlineLevelCol="5"/>
  <cols>
    <col min="1" max="1" width="0.546296296296296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62962962963" customWidth="1"/>
  </cols>
  <sheetData>
    <row r="1" ht="16.35" customHeight="1" spans="1:2">
      <c r="A1" s="1"/>
      <c r="B1" s="2" t="s">
        <v>257</v>
      </c>
    </row>
    <row r="2" ht="16.35" customHeight="1" spans="2:6">
      <c r="B2" s="27" t="s">
        <v>258</v>
      </c>
      <c r="C2" s="27"/>
      <c r="D2" s="27"/>
      <c r="E2" s="27"/>
      <c r="F2" s="27"/>
    </row>
    <row r="3" ht="16.35" customHeight="1" spans="2:6">
      <c r="B3" s="27"/>
      <c r="C3" s="27"/>
      <c r="D3" s="27"/>
      <c r="E3" s="27"/>
      <c r="F3" s="27"/>
    </row>
    <row r="4" ht="16.35" customHeight="1" spans="2:6">
      <c r="B4" s="42"/>
      <c r="C4" s="42"/>
      <c r="D4" s="42"/>
      <c r="E4" s="42"/>
      <c r="F4" s="42"/>
    </row>
    <row r="5" ht="18.95" customHeight="1" spans="2:6">
      <c r="B5" s="42"/>
      <c r="C5" s="42"/>
      <c r="D5" s="42"/>
      <c r="E5" s="42"/>
      <c r="F5" s="6" t="s">
        <v>7</v>
      </c>
    </row>
    <row r="6" ht="31.9" customHeight="1" spans="2:6">
      <c r="B6" s="43" t="s">
        <v>100</v>
      </c>
      <c r="C6" s="43" t="s">
        <v>40</v>
      </c>
      <c r="D6" s="43" t="s">
        <v>41</v>
      </c>
      <c r="E6" s="43" t="s">
        <v>259</v>
      </c>
      <c r="F6" s="43" t="s">
        <v>260</v>
      </c>
    </row>
    <row r="7" ht="23.25" customHeight="1" spans="2:6">
      <c r="B7" s="14" t="s">
        <v>12</v>
      </c>
      <c r="C7" s="14"/>
      <c r="D7" s="44">
        <v>41234.02</v>
      </c>
      <c r="E7" s="44">
        <v>543.52</v>
      </c>
      <c r="F7" s="44">
        <v>40690.5</v>
      </c>
    </row>
    <row r="8" ht="21.55" customHeight="1" spans="2:6">
      <c r="B8" s="45" t="s">
        <v>44</v>
      </c>
      <c r="C8" s="46" t="s">
        <v>19</v>
      </c>
      <c r="D8" s="47">
        <v>111.32</v>
      </c>
      <c r="E8" s="47">
        <v>111.32</v>
      </c>
      <c r="F8" s="47"/>
    </row>
    <row r="9" ht="20.7" customHeight="1" spans="2:6">
      <c r="B9" s="48" t="s">
        <v>261</v>
      </c>
      <c r="C9" s="49" t="s">
        <v>262</v>
      </c>
      <c r="D9" s="47">
        <v>111.32</v>
      </c>
      <c r="E9" s="47">
        <v>111.32</v>
      </c>
      <c r="F9" s="47"/>
    </row>
    <row r="10" ht="20.7" customHeight="1" spans="2:6">
      <c r="B10" s="48" t="s">
        <v>263</v>
      </c>
      <c r="C10" s="49" t="s">
        <v>264</v>
      </c>
      <c r="D10" s="47">
        <v>42.98</v>
      </c>
      <c r="E10" s="47">
        <v>42.98</v>
      </c>
      <c r="F10" s="47"/>
    </row>
    <row r="11" ht="20.7" customHeight="1" spans="2:6">
      <c r="B11" s="48" t="s">
        <v>265</v>
      </c>
      <c r="C11" s="49" t="s">
        <v>266</v>
      </c>
      <c r="D11" s="47">
        <v>45.56</v>
      </c>
      <c r="E11" s="47">
        <v>45.56</v>
      </c>
      <c r="F11" s="47"/>
    </row>
    <row r="12" ht="20.7" customHeight="1" spans="2:6">
      <c r="B12" s="48" t="s">
        <v>267</v>
      </c>
      <c r="C12" s="49" t="s">
        <v>268</v>
      </c>
      <c r="D12" s="47">
        <v>22.78</v>
      </c>
      <c r="E12" s="47">
        <v>22.78</v>
      </c>
      <c r="F12" s="47"/>
    </row>
    <row r="13" ht="21.55" customHeight="1" spans="2:6">
      <c r="B13" s="45" t="s">
        <v>53</v>
      </c>
      <c r="C13" s="46" t="s">
        <v>21</v>
      </c>
      <c r="D13" s="47">
        <v>28.48</v>
      </c>
      <c r="E13" s="47">
        <v>28.48</v>
      </c>
      <c r="F13" s="47"/>
    </row>
    <row r="14" ht="20.7" customHeight="1" spans="2:6">
      <c r="B14" s="48" t="s">
        <v>269</v>
      </c>
      <c r="C14" s="49" t="s">
        <v>270</v>
      </c>
      <c r="D14" s="47">
        <v>28.48</v>
      </c>
      <c r="E14" s="47">
        <v>28.48</v>
      </c>
      <c r="F14" s="47"/>
    </row>
    <row r="15" ht="20.7" customHeight="1" spans="2:6">
      <c r="B15" s="48" t="s">
        <v>271</v>
      </c>
      <c r="C15" s="49" t="s">
        <v>272</v>
      </c>
      <c r="D15" s="47">
        <v>28.48</v>
      </c>
      <c r="E15" s="47">
        <v>28.48</v>
      </c>
      <c r="F15" s="47"/>
    </row>
    <row r="16" ht="21.55" customHeight="1" spans="2:6">
      <c r="B16" s="45" t="s">
        <v>58</v>
      </c>
      <c r="C16" s="46" t="s">
        <v>23</v>
      </c>
      <c r="D16" s="47">
        <v>104</v>
      </c>
      <c r="E16" s="47"/>
      <c r="F16" s="47">
        <v>104</v>
      </c>
    </row>
    <row r="17" ht="20.7" customHeight="1" spans="2:6">
      <c r="B17" s="48" t="s">
        <v>273</v>
      </c>
      <c r="C17" s="49" t="s">
        <v>274</v>
      </c>
      <c r="D17" s="47">
        <v>104</v>
      </c>
      <c r="E17" s="47"/>
      <c r="F17" s="47">
        <v>104</v>
      </c>
    </row>
    <row r="18" ht="20.7" customHeight="1" spans="2:6">
      <c r="B18" s="48" t="s">
        <v>275</v>
      </c>
      <c r="C18" s="49" t="s">
        <v>276</v>
      </c>
      <c r="D18" s="47">
        <v>104</v>
      </c>
      <c r="E18" s="47"/>
      <c r="F18" s="47">
        <v>104</v>
      </c>
    </row>
    <row r="19" ht="21.55" customHeight="1" spans="2:6">
      <c r="B19" s="45" t="s">
        <v>63</v>
      </c>
      <c r="C19" s="46" t="s">
        <v>24</v>
      </c>
      <c r="D19" s="47">
        <v>25358.02</v>
      </c>
      <c r="E19" s="47">
        <v>366.12</v>
      </c>
      <c r="F19" s="47">
        <v>24991.9</v>
      </c>
    </row>
    <row r="20" ht="20.7" customHeight="1" spans="2:6">
      <c r="B20" s="48" t="s">
        <v>277</v>
      </c>
      <c r="C20" s="49" t="s">
        <v>278</v>
      </c>
      <c r="D20" s="47">
        <v>1806.48</v>
      </c>
      <c r="E20" s="47">
        <v>366.12</v>
      </c>
      <c r="F20" s="47">
        <v>1440.36</v>
      </c>
    </row>
    <row r="21" ht="20.7" customHeight="1" spans="2:6">
      <c r="B21" s="48" t="s">
        <v>279</v>
      </c>
      <c r="C21" s="49" t="s">
        <v>280</v>
      </c>
      <c r="D21" s="47">
        <v>366.12</v>
      </c>
      <c r="E21" s="47">
        <v>366.12</v>
      </c>
      <c r="F21" s="47"/>
    </row>
    <row r="22" ht="20.7" customHeight="1" spans="2:6">
      <c r="B22" s="48" t="s">
        <v>281</v>
      </c>
      <c r="C22" s="49" t="s">
        <v>282</v>
      </c>
      <c r="D22" s="47">
        <v>1440.36</v>
      </c>
      <c r="E22" s="47"/>
      <c r="F22" s="47">
        <v>1440.36</v>
      </c>
    </row>
    <row r="23" ht="21.55" customHeight="1" spans="2:6">
      <c r="B23" s="45">
        <v>21203</v>
      </c>
      <c r="C23" s="46" t="s">
        <v>70</v>
      </c>
      <c r="D23" s="47">
        <v>6432.54</v>
      </c>
      <c r="E23" s="47"/>
      <c r="F23" s="47">
        <v>6432.54</v>
      </c>
    </row>
    <row r="24" ht="20.7" customHeight="1" spans="2:6">
      <c r="B24" s="48" t="s">
        <v>283</v>
      </c>
      <c r="C24" s="49" t="s">
        <v>284</v>
      </c>
      <c r="D24" s="47">
        <v>6432.54</v>
      </c>
      <c r="E24" s="47"/>
      <c r="F24" s="47">
        <v>6432.54</v>
      </c>
    </row>
    <row r="25" ht="20.7" customHeight="1" spans="2:6">
      <c r="B25" s="48">
        <v>21208</v>
      </c>
      <c r="C25" s="49" t="s">
        <v>168</v>
      </c>
      <c r="D25" s="47">
        <v>481</v>
      </c>
      <c r="E25" s="47"/>
      <c r="F25" s="47">
        <v>481</v>
      </c>
    </row>
    <row r="26" ht="20.7" customHeight="1" spans="2:6">
      <c r="B26" s="48" t="s">
        <v>285</v>
      </c>
      <c r="C26" s="49" t="s">
        <v>170</v>
      </c>
      <c r="D26" s="47">
        <v>456</v>
      </c>
      <c r="E26" s="47"/>
      <c r="F26" s="47">
        <v>456</v>
      </c>
    </row>
    <row r="27" ht="20.7" customHeight="1" spans="2:6">
      <c r="B27" s="48" t="s">
        <v>286</v>
      </c>
      <c r="C27" s="49" t="s">
        <v>172</v>
      </c>
      <c r="D27" s="47">
        <v>25</v>
      </c>
      <c r="E27" s="47"/>
      <c r="F27" s="47">
        <v>25</v>
      </c>
    </row>
    <row r="28" ht="20.7" customHeight="1" spans="2:6">
      <c r="B28" s="48">
        <v>21214</v>
      </c>
      <c r="C28" s="49" t="s">
        <v>173</v>
      </c>
      <c r="D28" s="47">
        <v>82</v>
      </c>
      <c r="E28" s="47"/>
      <c r="F28" s="47">
        <v>82</v>
      </c>
    </row>
    <row r="29" ht="20.7" customHeight="1" spans="2:6">
      <c r="B29" s="48" t="s">
        <v>287</v>
      </c>
      <c r="C29" s="49" t="s">
        <v>175</v>
      </c>
      <c r="D29" s="47">
        <v>82</v>
      </c>
      <c r="E29" s="47"/>
      <c r="F29" s="47">
        <v>82</v>
      </c>
    </row>
    <row r="30" ht="20.7" customHeight="1" spans="2:6">
      <c r="B30" s="48">
        <v>21298</v>
      </c>
      <c r="C30" s="49" t="s">
        <v>176</v>
      </c>
      <c r="D30" s="47">
        <v>16556</v>
      </c>
      <c r="E30" s="47"/>
      <c r="F30" s="47">
        <v>16556</v>
      </c>
    </row>
    <row r="31" ht="20.7" customHeight="1" spans="2:6">
      <c r="B31" s="48" t="s">
        <v>288</v>
      </c>
      <c r="C31" s="49" t="s">
        <v>178</v>
      </c>
      <c r="D31" s="47">
        <v>14096</v>
      </c>
      <c r="E31" s="47"/>
      <c r="F31" s="47">
        <v>14096</v>
      </c>
    </row>
    <row r="32" ht="20.7" customHeight="1" spans="2:6">
      <c r="B32" s="48" t="s">
        <v>289</v>
      </c>
      <c r="C32" s="49" t="s">
        <v>180</v>
      </c>
      <c r="D32" s="47">
        <v>2460</v>
      </c>
      <c r="E32" s="47"/>
      <c r="F32" s="47">
        <v>2460</v>
      </c>
    </row>
    <row r="33" ht="20.7" customHeight="1" spans="2:6">
      <c r="B33" s="48">
        <v>213</v>
      </c>
      <c r="C33" s="49" t="s">
        <v>26</v>
      </c>
      <c r="D33" s="47">
        <v>101.68</v>
      </c>
      <c r="E33" s="47"/>
      <c r="F33" s="47">
        <v>101.68</v>
      </c>
    </row>
    <row r="34" ht="20.7" customHeight="1" spans="2:6">
      <c r="B34" s="48">
        <v>21305</v>
      </c>
      <c r="C34" s="49" t="s">
        <v>73</v>
      </c>
      <c r="D34" s="47">
        <v>25.88</v>
      </c>
      <c r="E34" s="47"/>
      <c r="F34" s="47">
        <v>25.88</v>
      </c>
    </row>
    <row r="35" ht="20.7" customHeight="1" spans="2:6">
      <c r="B35" s="48">
        <v>2130599</v>
      </c>
      <c r="C35" s="49" t="s">
        <v>74</v>
      </c>
      <c r="D35" s="47">
        <v>25.88</v>
      </c>
      <c r="E35" s="47"/>
      <c r="F35" s="47">
        <v>25.88</v>
      </c>
    </row>
    <row r="36" ht="20.7" customHeight="1" spans="2:6">
      <c r="B36" s="48">
        <v>21369</v>
      </c>
      <c r="C36" s="49" t="s">
        <v>181</v>
      </c>
      <c r="D36" s="47">
        <v>75.8</v>
      </c>
      <c r="E36" s="47"/>
      <c r="F36" s="47">
        <v>75.8</v>
      </c>
    </row>
    <row r="37" ht="20.7" customHeight="1" spans="2:6">
      <c r="B37" s="48">
        <v>2136902</v>
      </c>
      <c r="C37" s="49" t="s">
        <v>182</v>
      </c>
      <c r="D37" s="47">
        <v>75.8</v>
      </c>
      <c r="E37" s="47"/>
      <c r="F37" s="47">
        <v>75.8</v>
      </c>
    </row>
    <row r="38" ht="20.7" customHeight="1" spans="2:6">
      <c r="B38" s="48" t="s">
        <v>75</v>
      </c>
      <c r="C38" s="49" t="s">
        <v>25</v>
      </c>
      <c r="D38" s="47">
        <v>15430.52</v>
      </c>
      <c r="E38" s="47">
        <v>37.6</v>
      </c>
      <c r="F38" s="47">
        <v>15392.92</v>
      </c>
    </row>
    <row r="39" ht="20.7" customHeight="1" spans="2:6">
      <c r="B39" s="48" t="s">
        <v>290</v>
      </c>
      <c r="C39" s="49" t="s">
        <v>291</v>
      </c>
      <c r="D39" s="47">
        <v>15317.92</v>
      </c>
      <c r="E39" s="47"/>
      <c r="F39" s="47">
        <v>15317.92</v>
      </c>
    </row>
    <row r="40" ht="20.7" customHeight="1" spans="2:6">
      <c r="B40" s="48" t="s">
        <v>292</v>
      </c>
      <c r="C40" s="49" t="s">
        <v>293</v>
      </c>
      <c r="D40" s="47">
        <v>0</v>
      </c>
      <c r="E40" s="47"/>
      <c r="F40" s="47"/>
    </row>
    <row r="41" ht="20.7" customHeight="1" spans="2:6">
      <c r="B41" s="48" t="s">
        <v>294</v>
      </c>
      <c r="C41" s="49" t="s">
        <v>295</v>
      </c>
      <c r="D41" s="47">
        <v>829.47</v>
      </c>
      <c r="E41" s="47"/>
      <c r="F41" s="47">
        <v>829.47</v>
      </c>
    </row>
    <row r="42" ht="20.7" customHeight="1" spans="2:6">
      <c r="B42" s="48" t="s">
        <v>296</v>
      </c>
      <c r="C42" s="49" t="s">
        <v>297</v>
      </c>
      <c r="D42" s="47">
        <v>484.45</v>
      </c>
      <c r="E42" s="47"/>
      <c r="F42" s="47">
        <v>484.45</v>
      </c>
    </row>
    <row r="43" ht="20.7" customHeight="1" spans="2:6">
      <c r="B43" s="48" t="s">
        <v>298</v>
      </c>
      <c r="C43" s="49" t="s">
        <v>299</v>
      </c>
      <c r="D43" s="47">
        <v>10888</v>
      </c>
      <c r="E43" s="47"/>
      <c r="F43" s="47">
        <v>10888</v>
      </c>
    </row>
    <row r="44" ht="20.7" customHeight="1" spans="2:6">
      <c r="B44" s="48" t="s">
        <v>300</v>
      </c>
      <c r="C44" s="49" t="s">
        <v>301</v>
      </c>
      <c r="D44" s="47">
        <v>0</v>
      </c>
      <c r="E44" s="47"/>
      <c r="F44" s="47"/>
    </row>
    <row r="45" ht="20.7" customHeight="1" spans="2:6">
      <c r="B45" s="48" t="s">
        <v>302</v>
      </c>
      <c r="C45" s="49" t="s">
        <v>303</v>
      </c>
      <c r="D45" s="47">
        <v>3116</v>
      </c>
      <c r="E45" s="47"/>
      <c r="F45" s="47">
        <v>3116</v>
      </c>
    </row>
    <row r="46" ht="20.7" customHeight="1" spans="2:6">
      <c r="B46" s="48" t="s">
        <v>304</v>
      </c>
      <c r="C46" s="49" t="s">
        <v>305</v>
      </c>
      <c r="D46" s="47">
        <v>37.6</v>
      </c>
      <c r="E46" s="47">
        <v>37.6</v>
      </c>
      <c r="F46" s="47"/>
    </row>
    <row r="47" ht="20.7" customHeight="1" spans="2:6">
      <c r="B47" s="48" t="s">
        <v>306</v>
      </c>
      <c r="C47" s="49" t="s">
        <v>307</v>
      </c>
      <c r="D47" s="47">
        <v>37.6</v>
      </c>
      <c r="E47" s="47">
        <v>37.6</v>
      </c>
      <c r="F47" s="47"/>
    </row>
    <row r="48" ht="20.7" customHeight="1" spans="2:6">
      <c r="B48" s="48">
        <v>22198</v>
      </c>
      <c r="C48" s="49" t="s">
        <v>183</v>
      </c>
      <c r="D48" s="47">
        <v>75</v>
      </c>
      <c r="E48" s="47"/>
      <c r="F48" s="47">
        <v>75</v>
      </c>
    </row>
    <row r="49" ht="16.2" spans="2:6">
      <c r="B49" s="50">
        <v>2219899</v>
      </c>
      <c r="C49" s="50" t="s">
        <v>185</v>
      </c>
      <c r="D49" s="51">
        <v>75</v>
      </c>
      <c r="E49" s="51"/>
      <c r="F49" s="51">
        <v>75</v>
      </c>
    </row>
    <row r="50" ht="16.2" spans="2:6">
      <c r="B50" s="50">
        <v>224</v>
      </c>
      <c r="C50" s="50" t="s">
        <v>92</v>
      </c>
      <c r="D50" s="51">
        <v>100</v>
      </c>
      <c r="E50" s="51"/>
      <c r="F50" s="51">
        <v>100</v>
      </c>
    </row>
    <row r="51" ht="16.2" spans="2:6">
      <c r="B51" s="50">
        <v>22407</v>
      </c>
      <c r="C51" s="50" t="s">
        <v>93</v>
      </c>
      <c r="D51" s="51">
        <v>100</v>
      </c>
      <c r="E51" s="51"/>
      <c r="F51" s="51">
        <v>100</v>
      </c>
    </row>
    <row r="52" ht="16.2" spans="2:6">
      <c r="B52" s="50">
        <v>2240799</v>
      </c>
      <c r="C52" s="50" t="s">
        <v>94</v>
      </c>
      <c r="D52" s="51">
        <v>100</v>
      </c>
      <c r="E52" s="51"/>
      <c r="F52" s="51">
        <v>100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2025-02-08T01:27:00Z</dcterms:created>
  <dcterms:modified xsi:type="dcterms:W3CDTF">2025-02-17T01:25:21Z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F0D85F2561E243AC903C55C8FA02C1EC_12</vt:lpwstr>
  </property>
  <property fmtid="{D5CDD505-2E9C-101B-9397-08002B2CF9AE}" pid="3" name="KSOProductBuildVer">
    <vt:lpwstr>2052-12.1.0.18543</vt:lpwstr>
  </property>
</Properties>
</file>